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85" windowWidth="26535" windowHeight="13740"/>
  </bookViews>
  <sheets>
    <sheet name="Доходы" sheetId="2" r:id="rId1"/>
    <sheet name="Расходы" sheetId="6" r:id="rId2"/>
  </sheets>
  <definedNames>
    <definedName name="_xlnm.Print_Titles" localSheetId="0">Доходы!$4:$6</definedName>
  </definedNames>
  <calcPr calcId="145621"/>
</workbook>
</file>

<file path=xl/calcChain.xml><?xml version="1.0" encoding="utf-8"?>
<calcChain xmlns="http://schemas.openxmlformats.org/spreadsheetml/2006/main">
  <c r="I47" i="6" l="1"/>
  <c r="H47" i="6"/>
  <c r="G47" i="6"/>
  <c r="I46" i="6"/>
  <c r="H46" i="6"/>
  <c r="D46" i="6"/>
  <c r="G46" i="6" s="1"/>
  <c r="I45" i="6"/>
  <c r="H45" i="6"/>
  <c r="G45" i="6"/>
  <c r="I44" i="6"/>
  <c r="H44" i="6"/>
  <c r="D44" i="6"/>
  <c r="G44" i="6" s="1"/>
  <c r="I43" i="6"/>
  <c r="H43" i="6"/>
  <c r="G43" i="6"/>
  <c r="I42" i="6"/>
  <c r="H42" i="6"/>
  <c r="G42" i="6"/>
  <c r="I41" i="6"/>
  <c r="H41" i="6"/>
  <c r="G41" i="6"/>
  <c r="D41" i="6"/>
  <c r="I40" i="6"/>
  <c r="H40" i="6"/>
  <c r="G40" i="6"/>
  <c r="I39" i="6"/>
  <c r="H39" i="6"/>
  <c r="G39" i="6"/>
  <c r="I38" i="6"/>
  <c r="H38" i="6"/>
  <c r="G38" i="6"/>
  <c r="I37" i="6"/>
  <c r="H37" i="6"/>
  <c r="D37" i="6"/>
  <c r="G37" i="6" s="1"/>
  <c r="I36" i="6"/>
  <c r="H36" i="6"/>
  <c r="G36" i="6"/>
  <c r="I35" i="6"/>
  <c r="H35" i="6"/>
  <c r="G35" i="6"/>
  <c r="I34" i="6"/>
  <c r="H34" i="6"/>
  <c r="D34" i="6"/>
  <c r="G34" i="6" s="1"/>
  <c r="I33" i="6"/>
  <c r="H33" i="6"/>
  <c r="G33" i="6"/>
  <c r="H32" i="6"/>
  <c r="G32" i="6"/>
  <c r="I31" i="6"/>
  <c r="H31" i="6"/>
  <c r="G31" i="6"/>
  <c r="I30" i="6"/>
  <c r="H30" i="6"/>
  <c r="G30" i="6"/>
  <c r="I29" i="6"/>
  <c r="H29" i="6"/>
  <c r="G29" i="6"/>
  <c r="I28" i="6"/>
  <c r="H28" i="6"/>
  <c r="D28" i="6"/>
  <c r="G28" i="6" s="1"/>
  <c r="I27" i="6"/>
  <c r="H27" i="6"/>
  <c r="G27" i="6"/>
  <c r="I25" i="6"/>
  <c r="H25" i="6"/>
  <c r="G25" i="6"/>
  <c r="I24" i="6"/>
  <c r="H24" i="6"/>
  <c r="G24" i="6"/>
  <c r="I23" i="6"/>
  <c r="H23" i="6"/>
  <c r="D23" i="6"/>
  <c r="G23" i="6" s="1"/>
  <c r="I21" i="6"/>
  <c r="H21" i="6"/>
  <c r="G21" i="6"/>
  <c r="I18" i="6"/>
  <c r="H18" i="6"/>
  <c r="G18" i="6"/>
  <c r="D18" i="6"/>
  <c r="I17" i="6"/>
  <c r="H17" i="6"/>
  <c r="G17" i="6"/>
  <c r="I16" i="6"/>
  <c r="H16" i="6"/>
  <c r="G16" i="6"/>
  <c r="D16" i="6"/>
  <c r="I15" i="6"/>
  <c r="H15" i="6"/>
  <c r="G15" i="6"/>
  <c r="I13" i="6"/>
  <c r="H13" i="6"/>
  <c r="G13" i="6"/>
  <c r="I11" i="6"/>
  <c r="H11" i="6"/>
  <c r="G11" i="6"/>
  <c r="I10" i="6"/>
  <c r="H10" i="6"/>
  <c r="G10" i="6"/>
  <c r="H9" i="6"/>
  <c r="G9" i="6"/>
  <c r="I8" i="6"/>
  <c r="H8" i="6"/>
  <c r="D8" i="6"/>
  <c r="G8" i="6" s="1"/>
  <c r="I6" i="6"/>
  <c r="H6" i="6"/>
  <c r="G6" i="6"/>
  <c r="G67" i="2"/>
  <c r="G66" i="2"/>
  <c r="F66" i="2"/>
  <c r="G65" i="2"/>
  <c r="F65" i="2"/>
  <c r="G64" i="2"/>
  <c r="F64" i="2"/>
  <c r="G63" i="2"/>
  <c r="F63" i="2"/>
  <c r="G62" i="2"/>
  <c r="F62" i="2"/>
  <c r="G59" i="2"/>
  <c r="F59" i="2"/>
  <c r="G58" i="2"/>
  <c r="F58" i="2"/>
  <c r="G57" i="2"/>
  <c r="F57" i="2"/>
  <c r="G56" i="2"/>
  <c r="F56" i="2"/>
  <c r="F52" i="2"/>
  <c r="G46" i="2"/>
  <c r="F46" i="2"/>
  <c r="G44" i="2"/>
  <c r="F44" i="2"/>
  <c r="G43" i="2"/>
  <c r="F43" i="2"/>
  <c r="G40" i="2"/>
  <c r="F40" i="2"/>
  <c r="G39" i="2"/>
  <c r="F39" i="2"/>
  <c r="G37" i="2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30" i="2"/>
  <c r="F30" i="2"/>
  <c r="G29" i="2"/>
  <c r="F29" i="2"/>
  <c r="G27" i="2"/>
  <c r="F27" i="2"/>
  <c r="G26" i="2"/>
  <c r="F26" i="2"/>
  <c r="G25" i="2"/>
  <c r="F25" i="2"/>
  <c r="G24" i="2"/>
  <c r="G23" i="2"/>
  <c r="F23" i="2"/>
  <c r="G22" i="2"/>
  <c r="F22" i="2"/>
  <c r="G21" i="2"/>
  <c r="F21" i="2"/>
  <c r="G20" i="2"/>
  <c r="F20" i="2"/>
  <c r="G19" i="2"/>
  <c r="F19" i="2"/>
  <c r="G18" i="2"/>
  <c r="F18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  <c r="G7" i="2"/>
  <c r="F7" i="2"/>
</calcChain>
</file>

<file path=xl/sharedStrings.xml><?xml version="1.0" encoding="utf-8"?>
<sst xmlns="http://schemas.openxmlformats.org/spreadsheetml/2006/main" count="352" uniqueCount="238">
  <si>
    <t xml:space="preserve">                                                               1. Доходы бюджета</t>
  </si>
  <si>
    <t>Наименование 
показателя</t>
  </si>
  <si>
    <t>Код дохода по бюджетной классификации</t>
  </si>
  <si>
    <t>Наименование показателя</t>
  </si>
  <si>
    <t>1</t>
  </si>
  <si>
    <t>2</t>
  </si>
  <si>
    <t>3</t>
  </si>
  <si>
    <t>4</t>
  </si>
  <si>
    <t>5</t>
  </si>
  <si>
    <t>6</t>
  </si>
  <si>
    <t>х</t>
  </si>
  <si>
    <t>-</t>
  </si>
  <si>
    <t xml:space="preserve">в том числе: </t>
  </si>
  <si>
    <t>НАЛОГОВЫЕ И НЕНАЛОГОВЫЕ ДОХОДЫ</t>
  </si>
  <si>
    <t xml:space="preserve"> 000 1000000000 0000 000</t>
  </si>
  <si>
    <t>НАЛОГИ НА ПРИБЫЛЬ, ДОХОДЫ</t>
  </si>
  <si>
    <t xml:space="preserve"> 000 1010000000 0000 000</t>
  </si>
  <si>
    <t>Налог на доходы физических лиц</t>
  </si>
  <si>
    <t xml:space="preserve"> 000 1010200001 0000 110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</si>
  <si>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</si>
  <si>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 xml:space="preserve"> 000 1010201001 0000 110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</si>
  <si>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</si>
  <si>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</si>
  <si>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</si>
  <si>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 xml:space="preserve"> 000 1010203001 0000 110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</si>
  <si>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</si>
  <si>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000 1010204001 0000 110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</si>
  <si>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</si>
  <si>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 xml:space="preserve"> 000 1010208001 0000 110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</si>
  <si>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</si>
  <si>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 xml:space="preserve"> 000 1010213001 0000 110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</si>
  <si>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</si>
  <si>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 xml:space="preserve"> 000 1010214001 0000 110</t>
  </si>
  <si>
    <t>НАЛОГИ НА ТОВАРЫ (РАБОТЫ, УСЛУГИ), РЕАЛИЗУЕМЫЕ НА ТЕРРИТОРИИ РОССИЙСКОЙ ФЕДЕРАЦИИ</t>
  </si>
  <si>
    <t xml:space="preserve"> 000 1030000000 0000 000</t>
  </si>
  <si>
    <t>Акцизы по подакцизным товарам (продукции), производимым на территории Российской Федерации</t>
  </si>
  <si>
    <t xml:space="preserve"> 000 1030200001 0000 110</t>
  </si>
  <si>
    <t>НАЛОГИ НА СОВОКУПНЫЙ ДОХОД</t>
  </si>
  <si>
    <t xml:space="preserve"> 000 1050000000 0000 000</t>
  </si>
  <si>
    <t>Налог, взимаемый в связи с применением упрощенной системы налогообложения</t>
  </si>
  <si>
    <t xml:space="preserve"> 000 1050100000 0000 110</t>
  </si>
  <si>
    <t>Единый налог на вмененный доход для отдельных видов деятельности</t>
  </si>
  <si>
    <t xml:space="preserve"> 000 1050200002 0000 110</t>
  </si>
  <si>
    <t>Единый сельскохозяйственный налог</t>
  </si>
  <si>
    <t xml:space="preserve"> 000 1050300001 0000 110</t>
  </si>
  <si>
    <t>Налог, взимаемый в связи с применением патентной системы налогообложения</t>
  </si>
  <si>
    <t xml:space="preserve"> 000 1050400002 0000 110</t>
  </si>
  <si>
    <t>ГОСУДАРСТВЕННАЯ ПОШЛИНА</t>
  </si>
  <si>
    <t xml:space="preserve"> 000 1080000000 0000 000</t>
  </si>
  <si>
    <t>ДОХОДЫ ОТ ИСПОЛЬЗОВАНИЯ ИМУЩЕСТВА, НАХОДЯЩЕГОСЯ В ГОСУДАРСТВЕННОЙ И МУНИЦИПАЛЬНОЙ СОБСТВЕННОСТИ</t>
  </si>
  <si>
    <t xml:space="preserve"> 000 1110000000 0000 000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</si>
  <si>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</si>
  <si>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</si>
  <si>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</si>
  <si>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 xml:space="preserve"> 000 1110530000 0000 120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</si>
  <si>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</si>
  <si>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</si>
  <si>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>ПЛАТЕЖИ ПРИ ПОЛЬЗОВАНИИ ПРИРОДНЫМИ РЕСУРСАМИ</t>
  </si>
  <si>
    <t xml:space="preserve"> 000 1120000000 0000 000</t>
  </si>
  <si>
    <t>Плата за негативное воздействие на окружающую среду</t>
  </si>
  <si>
    <t xml:space="preserve"> 000 1120100001 0000 120</t>
  </si>
  <si>
    <t>ДОХОДЫ ОТ ОКАЗАНИЯ ПЛАТНЫХ УСЛУГ И КОМПЕНСАЦИИ ЗАТРАТ ГОСУДАРСТВА</t>
  </si>
  <si>
    <t xml:space="preserve"> 000 1130000000 0000 000</t>
  </si>
  <si>
    <t>Доходы от компенсации затрат государства</t>
  </si>
  <si>
    <t xml:space="preserve"> 000 1130200000 0000 130</t>
  </si>
  <si>
    <t>ДОХОДЫ ОТ ПРОДАЖИ МАТЕРИАЛЬНЫХ И НЕМАТЕРИАЛЬНЫХ АКТИВОВ</t>
  </si>
  <si>
    <t xml:space="preserve"> 000 1140000000 0000 000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</si>
  <si>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</si>
  <si>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</si>
  <si>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>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</si>
  <si>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</si>
  <si>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>ШТРАФЫ, САНКЦИИ, ВОЗМЕЩЕНИЕ УЩЕРБА</t>
  </si>
  <si>
    <t xml:space="preserve"> 000 1160000000 0000 000</t>
  </si>
  <si>
    <t>ПРОЧИЕ НЕНАЛОГОВЫЕ ДОХОДЫ</t>
  </si>
  <si>
    <t xml:space="preserve"> 000 1170000000 0000 000</t>
  </si>
  <si>
    <t>Невыясненные поступления</t>
  </si>
  <si>
    <t xml:space="preserve"> 000 1170100000 0000 180</t>
  </si>
  <si>
    <t>БЕЗВОЗМЕЗДНЫЕ ПОСТУПЛЕНИЯ</t>
  </si>
  <si>
    <t xml:space="preserve"> 000 2000000000 0000 000</t>
  </si>
  <si>
    <t>БЕЗВОЗМЕЗДНЫЕ ПОСТУПЛЕНИЯ ОТ ДРУГИХ БЮДЖЕТОВ БЮДЖЕТНОЙ СИСТЕМЫ РОССИЙСКОЙ ФЕДЕРАЦИИ</t>
  </si>
  <si>
    <t xml:space="preserve"> 000 2020000000 0000 000</t>
  </si>
  <si>
    <t>Дотации бюджетам бюджетной системы Российской Федерации</t>
  </si>
  <si>
    <t xml:space="preserve"> 000 2021000000 0000 150</t>
  </si>
  <si>
    <t>Субсидии бюджетам бюджетной системы Российской Федерации (межбюджетные субсидии)</t>
  </si>
  <si>
    <t xml:space="preserve"> 000 2022000000 0000 150</t>
  </si>
  <si>
    <t>Субсидии бюджетам на государственную поддержку организаций, входящих в систему спортивной подготовки</t>
  </si>
  <si>
    <t xml:space="preserve"> 000 2022508100 0000 150</t>
  </si>
  <si>
    <t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</si>
  <si>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 xml:space="preserve"> 000 2022529900 0000 150</t>
  </si>
  <si>
    <t>Субсидии бюджетам на создание новых мест в общеобразовательных организациях в связи с ростом числа обучающихся, вызванным демографическим фактором</t>
  </si>
  <si>
    <t xml:space="preserve"> 000 2022530500 0000 150</t>
  </si>
  <si>
    <t>Субсидии бюджетам на реализацию мероприятий по обеспечению жильем молодых семей</t>
  </si>
  <si>
    <t xml:space="preserve"> 000 2022549700 0000 150</t>
  </si>
  <si>
    <t>Субсидии бюджетам на развитие сети учреждений культурно-досугового типа</t>
  </si>
  <si>
    <t xml:space="preserve"> 000 2022551300 0000 150</t>
  </si>
  <si>
    <t>Субсидии бюджетам на поддержку отрасли культуры</t>
  </si>
  <si>
    <t xml:space="preserve"> 000 2022551900 0000 150</t>
  </si>
  <si>
    <t>Субсидии бюджетам на реализацию мероприятий по созданию в субъектах Российской Федерации новых мест в общеобразовательных организациях</t>
  </si>
  <si>
    <t xml:space="preserve"> 000 2022552000 0000 150</t>
  </si>
  <si>
    <t>Субсидии бюджетам на подготовку проектов межевания земельных участков и на проведение кадастровых работ</t>
  </si>
  <si>
    <t xml:space="preserve"> 000 2022559900 0000 150</t>
  </si>
  <si>
    <t>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</si>
  <si>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 xml:space="preserve"> 000 2022757600 0000 150</t>
  </si>
  <si>
    <t>Прочие субсидии</t>
  </si>
  <si>
    <t xml:space="preserve"> 000 2022999900 0000 150</t>
  </si>
  <si>
    <t>Субвенции бюджетам бюджетной системы Российской Федерации</t>
  </si>
  <si>
    <t xml:space="preserve"> 000 2023000000 0000 150</t>
  </si>
  <si>
    <t>Субвенции местным бюджетам на выполнение передаваемых полномочий субъектов Российской Федерации</t>
  </si>
  <si>
    <t xml:space="preserve"> 000 2023002400 0000 150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</si>
  <si>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</si>
  <si>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000 2023002900 0000 150</t>
  </si>
  <si>
    <t>Субвенции бюджетам муниципальных образований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</si>
  <si>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 xml:space="preserve"> 000 2023508200 0000 150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</si>
  <si>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</si>
  <si>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</si>
  <si>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</si>
  <si>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000 2023530400 0000 150</t>
  </si>
  <si>
    <t>Субвенции бюджетам на государственную регистрацию актов гражданского состояния</t>
  </si>
  <si>
    <t xml:space="preserve"> 000 2023593000 0000 150</t>
  </si>
  <si>
    <t>Единая субвенция местным бюджетам из бюджета субъекта Российской Федерации</t>
  </si>
  <si>
    <t xml:space="preserve"> 000 2023690000 0000 150</t>
  </si>
  <si>
    <t>Прочие субвенции</t>
  </si>
  <si>
    <t xml:space="preserve"> 000 2023999900 0000 150</t>
  </si>
  <si>
    <t>Иные межбюджетные трансферты</t>
  </si>
  <si>
    <t xml:space="preserve"> 000 2024000000 0000 150</t>
  </si>
  <si>
    <t>ПРОЧИЕ БЕЗВОЗМЕЗДНЫЕ ПОСТУПЛЕНИЯ</t>
  </si>
  <si>
    <t xml:space="preserve"> 000 2070000000 0000 000</t>
  </si>
  <si>
    <t>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</si>
  <si>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</si>
  <si>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>Расходы бюджета - всего</t>
  </si>
  <si>
    <t>ОБЩЕГОСУДАРСТВЕННЫЕ ВОПРОСЫ</t>
  </si>
  <si>
    <t xml:space="preserve"> 000 0100 0000000000 000</t>
  </si>
  <si>
    <t>Функционирование высшего должностного лица субъекта Российской Федерации и муниципального образования</t>
  </si>
  <si>
    <t xml:space="preserve"> 000 0102 0000000000 000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</si>
  <si>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</si>
  <si>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000 0103 0000000000 000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</si>
  <si>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</si>
  <si>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 000 0104 0000000000 000</t>
  </si>
  <si>
    <t>Судебная система</t>
  </si>
  <si>
    <t xml:space="preserve"> 000 0105 0000000000 000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</si>
  <si>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</si>
  <si>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</si>
  <si>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>Резервные фонды</t>
  </si>
  <si>
    <t xml:space="preserve"> 000 0111 0000000000 000</t>
  </si>
  <si>
    <t>Другие общегосударственные вопросы</t>
  </si>
  <si>
    <t xml:space="preserve"> 000 0113 0000000000 000</t>
  </si>
  <si>
    <t>НАЦИОНАЛЬНАЯ БЕЗОПАСНОСТЬ И ПРАВООХРАНИТЕЛЬНАЯ ДЕЯТЕЛЬНОСТЬ</t>
  </si>
  <si>
    <t xml:space="preserve"> 000 0300 0000000000 000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</si>
  <si>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</si>
  <si>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 000 0310 0000000000 000</t>
  </si>
  <si>
    <t>НАЦИОНАЛЬНАЯ ЭКОНОМИКА</t>
  </si>
  <si>
    <t xml:space="preserve"> 000 0400 0000000000 000</t>
  </si>
  <si>
    <t>Сельское хозяйство и рыболовство</t>
  </si>
  <si>
    <t xml:space="preserve"> 000 0405 0000000000 000</t>
  </si>
  <si>
    <t>Транспорт</t>
  </si>
  <si>
    <t xml:space="preserve"> 000 0408 0000000000 000</t>
  </si>
  <si>
    <t>Дорожное хозяйство (дорожные фонды)</t>
  </si>
  <si>
    <t xml:space="preserve"> 000 0409 0000000000 000</t>
  </si>
  <si>
    <t>Другие вопросы в области национальной экономики</t>
  </si>
  <si>
    <t xml:space="preserve"> 000 0412 0000000000 000</t>
  </si>
  <si>
    <t>ЖИЛИЩНО-КОММУНАЛЬНОЕ ХОЗЯЙСТВО</t>
  </si>
  <si>
    <t xml:space="preserve"> 000 0500 0000000000 000</t>
  </si>
  <si>
    <t>Жилищное хозяйство</t>
  </si>
  <si>
    <t xml:space="preserve"> 000 0501 0000000000 000</t>
  </si>
  <si>
    <t>Коммунальное хозяйство</t>
  </si>
  <si>
    <t xml:space="preserve"> 000 0502 0000000000 000</t>
  </si>
  <si>
    <t>Благоустройство</t>
  </si>
  <si>
    <t xml:space="preserve"> 000 0503 0000000000 000</t>
  </si>
  <si>
    <t>Другие вопросы в области жилищно-коммунального хозяйства</t>
  </si>
  <si>
    <t xml:space="preserve"> 000 0505 0000000000 000</t>
  </si>
  <si>
    <t>ОБРАЗОВАНИЕ</t>
  </si>
  <si>
    <t xml:space="preserve"> 000 0700 0000000000 000</t>
  </si>
  <si>
    <t>Дошкольное образование</t>
  </si>
  <si>
    <t xml:space="preserve"> 000 0701 0000000000 000</t>
  </si>
  <si>
    <t>Общее образование</t>
  </si>
  <si>
    <t xml:space="preserve"> 000 0702 0000000000 000</t>
  </si>
  <si>
    <t>Дополнительное образование детей</t>
  </si>
  <si>
    <t xml:space="preserve"> 000 0703 0000000000 000</t>
  </si>
  <si>
    <t>Молодежная политика</t>
  </si>
  <si>
    <t xml:space="preserve"> 000 0707 0000000000 000</t>
  </si>
  <si>
    <t>Другие вопросы в области образования</t>
  </si>
  <si>
    <t xml:space="preserve"> 000 0709 0000000000 000</t>
  </si>
  <si>
    <t>КУЛЬТУРА, КИНЕМАТОГРАФИЯ</t>
  </si>
  <si>
    <t xml:space="preserve"> 000 0800 0000000000 000</t>
  </si>
  <si>
    <t>Культура</t>
  </si>
  <si>
    <t xml:space="preserve"> 000 0801 0000000000 000</t>
  </si>
  <si>
    <t>Другие вопросы в области культуры, кинематографии</t>
  </si>
  <si>
    <t xml:space="preserve"> 000 0804 0000000000 000</t>
  </si>
  <si>
    <t>СОЦИАЛЬНАЯ ПОЛИТИКА</t>
  </si>
  <si>
    <t xml:space="preserve"> 000 1000 0000000000 000</t>
  </si>
  <si>
    <t>Пенсионное обеспечение</t>
  </si>
  <si>
    <t xml:space="preserve"> 000 1001 0000000000 000</t>
  </si>
  <si>
    <t>Социальное обеспечение населения</t>
  </si>
  <si>
    <t xml:space="preserve"> 000 1003 0000000000 000</t>
  </si>
  <si>
    <t>Охрана семьи и детства</t>
  </si>
  <si>
    <t xml:space="preserve"> 000 1004 0000000000 000</t>
  </si>
  <si>
    <t>ФИЗИЧЕСКАЯ КУЛЬТУРА И СПОРТ</t>
  </si>
  <si>
    <t xml:space="preserve"> 000 1100 0000000000 000</t>
  </si>
  <si>
    <t>Массовый спорт</t>
  </si>
  <si>
    <t xml:space="preserve"> 000 1102 0000000000 000</t>
  </si>
  <si>
    <t>Спорт высших достижений</t>
  </si>
  <si>
    <t xml:space="preserve"> 000 1103 0000000000 000</t>
  </si>
  <si>
    <t>СРЕДСТВА МАССОВОЙ ИНФОРМАЦИИ</t>
  </si>
  <si>
    <t xml:space="preserve"> 000 1200 0000000000 000</t>
  </si>
  <si>
    <t>Периодическая печать и издательства</t>
  </si>
  <si>
    <t xml:space="preserve"> 000 1202 0000000000 000</t>
  </si>
  <si>
    <t>МЕЖБЮДЖЕТНЫЕ ТРАНСФЕРТЫ ОБЩЕГО ХАРАКТЕРА БЮДЖЕТАМ БЮДЖЕТНОЙ СИСТЕМЫ РОССИЙСКОЙ ФЕДЕРАЦИИ</t>
  </si>
  <si>
    <t xml:space="preserve"> 000 1400 0000000000 000</t>
  </si>
  <si>
    <t>Дотации на выравнивание бюджетной обеспеченности субъектов Российской Федерации и муниципальных образований</t>
  </si>
  <si>
    <t xml:space="preserve"> 000 1401 0000000000 000</t>
  </si>
  <si>
    <t>Результат исполнения бюджета (дефицит / профицит)</t>
  </si>
  <si>
    <t>2024</t>
  </si>
  <si>
    <t xml:space="preserve">  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перешедшими на особый порядок уплаты на основании подачи в налоговый орган соответствующего уведомления (в части суммы налога, превышающей 650 000 рублей)</t>
  </si>
  <si>
    <t xml:space="preserve"> 000 1010211001 0000 110</t>
  </si>
  <si>
    <t xml:space="preserve"> 000 1090000000 0000 000</t>
  </si>
  <si>
    <t>2023</t>
  </si>
  <si>
    <t>Сведения об исполнении доходов бюджета Надеждинского муниципального района в разрезе классификации доходов бюджета за 1 квартал 2024 года по состоянию на 01.04.2024г.</t>
  </si>
  <si>
    <t>Утверждено Решением Думы Надеждинского МР от 20.12.2023 № 41 (в ред. Решения от 19.03.2024 № 56)</t>
  </si>
  <si>
    <t xml:space="preserve">  ФАКТ  за 1 квартал 2023г.</t>
  </si>
  <si>
    <t xml:space="preserve">  ФАКТ  за 1 квартал 2024г.</t>
  </si>
  <si>
    <t xml:space="preserve">1 квартала 2024 к Плану по Решению Думы НМР </t>
  </si>
  <si>
    <t>1 квартала 2024 года к 1 кварталу 2023 года</t>
  </si>
  <si>
    <t>6=5/4</t>
  </si>
  <si>
    <t>7=5/3</t>
  </si>
  <si>
    <t>Исполнение,%</t>
  </si>
  <si>
    <t>ДОХОДЫ БЮДЖЕТА - ВСЕГО</t>
  </si>
  <si>
    <t xml:space="preserve">                                                               2. Расходы бюджета</t>
  </si>
  <si>
    <t>Раздел (подраздел)                                            Код расхода по бюджетной классификации</t>
  </si>
  <si>
    <t>Исполнено за 1 квартал 2023 года</t>
  </si>
  <si>
    <t xml:space="preserve">Бюджет 2024 </t>
  </si>
  <si>
    <t>% Исполнения</t>
  </si>
  <si>
    <t>План по сводной бюджетной росписи, действующей на конец отчетного периода (по состоянию на 01.04.2024)</t>
  </si>
  <si>
    <t xml:space="preserve"> Исполнено за 1 квартал 2024 года</t>
  </si>
  <si>
    <t>1 квартала 2024 к Плану по сводной бюджетной росписи</t>
  </si>
  <si>
    <t>7=6/4</t>
  </si>
  <si>
    <t>8=6/5</t>
  </si>
  <si>
    <t>9=6/3</t>
  </si>
  <si>
    <t>ЗАДОЛЖЕННОСТЬ И ПЕРЕРАСЧЕТЫ ПО ОТМЕНЕННЫМ НАЛОГАМ, СБОРАМ И ИНЫМ ОБЯЗАТЕЛЬНЫМ ПЛАТЕЖАМ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</si>
</sst>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26" x14ac:knownFonts="1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  <scheme val="minor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8"/>
      <color rgb="FF00000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112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86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17">
      <alignment horizontal="center" vertical="center" wrapText="1"/>
    </xf>
    <xf numFmtId="49" fontId="7" fillId="0" borderId="18">
      <alignment horizontal="center" vertical="center" wrapText="1"/>
    </xf>
    <xf numFmtId="49" fontId="7" fillId="0" borderId="4">
      <alignment horizontal="center" vertical="center" wrapText="1"/>
    </xf>
    <xf numFmtId="0" fontId="7" fillId="0" borderId="19">
      <alignment horizontal="left" wrapText="1"/>
    </xf>
    <xf numFmtId="49" fontId="7" fillId="0" borderId="20">
      <alignment horizontal="center" wrapText="1"/>
    </xf>
    <xf numFmtId="49" fontId="7" fillId="0" borderId="21">
      <alignment horizontal="center"/>
    </xf>
    <xf numFmtId="4" fontId="7" fillId="0" borderId="16">
      <alignment horizontal="right"/>
    </xf>
    <xf numFmtId="4" fontId="7" fillId="0" borderId="22">
      <alignment horizontal="right"/>
    </xf>
    <xf numFmtId="0" fontId="7" fillId="0" borderId="23">
      <alignment horizontal="left" wrapText="1"/>
    </xf>
    <xf numFmtId="4" fontId="7" fillId="0" borderId="24">
      <alignment horizontal="right"/>
    </xf>
    <xf numFmtId="0" fontId="7" fillId="0" borderId="25">
      <alignment horizontal="left" wrapText="1" indent="1"/>
    </xf>
    <xf numFmtId="49" fontId="7" fillId="0" borderId="26">
      <alignment horizontal="center" wrapText="1"/>
    </xf>
    <xf numFmtId="49" fontId="7" fillId="0" borderId="27">
      <alignment horizontal="center"/>
    </xf>
    <xf numFmtId="0" fontId="7" fillId="0" borderId="28">
      <alignment horizontal="left" wrapText="1" indent="1"/>
    </xf>
    <xf numFmtId="49" fontId="7" fillId="0" borderId="29">
      <alignment horizontal="center"/>
    </xf>
    <xf numFmtId="49" fontId="7" fillId="0" borderId="5">
      <alignment horizontal="center"/>
    </xf>
    <xf numFmtId="49" fontId="7" fillId="0" borderId="1">
      <alignment horizontal="center"/>
    </xf>
    <xf numFmtId="0" fontId="7" fillId="0" borderId="22">
      <alignment horizontal="left" wrapText="1" indent="2"/>
    </xf>
    <xf numFmtId="49" fontId="7" fillId="0" borderId="30">
      <alignment horizontal="center"/>
    </xf>
    <xf numFmtId="49" fontId="7" fillId="0" borderId="16">
      <alignment horizontal="center"/>
    </xf>
    <xf numFmtId="0" fontId="7" fillId="0" borderId="31">
      <alignment horizontal="left" wrapText="1" indent="2"/>
    </xf>
    <xf numFmtId="0" fontId="7" fillId="0" borderId="15"/>
    <xf numFmtId="0" fontId="7" fillId="2" borderId="15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0" fontId="7" fillId="0" borderId="2">
      <alignment horizontal="left"/>
    </xf>
    <xf numFmtId="49" fontId="7" fillId="0" borderId="2"/>
    <xf numFmtId="0" fontId="7" fillId="0" borderId="2"/>
    <xf numFmtId="0" fontId="7" fillId="0" borderId="32">
      <alignment horizontal="left" wrapText="1"/>
    </xf>
    <xf numFmtId="49" fontId="7" fillId="0" borderId="21">
      <alignment horizontal="center" wrapText="1"/>
    </xf>
    <xf numFmtId="4" fontId="7" fillId="0" borderId="18">
      <alignment horizontal="right"/>
    </xf>
    <xf numFmtId="4" fontId="7" fillId="0" borderId="33">
      <alignment horizontal="right"/>
    </xf>
    <xf numFmtId="0" fontId="7" fillId="0" borderId="34">
      <alignment horizontal="left" wrapText="1"/>
    </xf>
    <xf numFmtId="49" fontId="7" fillId="0" borderId="30">
      <alignment horizontal="center" wrapText="1"/>
    </xf>
    <xf numFmtId="49" fontId="7" fillId="0" borderId="22">
      <alignment horizontal="center"/>
    </xf>
    <xf numFmtId="0" fontId="7" fillId="0" borderId="12"/>
    <xf numFmtId="0" fontId="7" fillId="0" borderId="35"/>
    <xf numFmtId="0" fontId="1" fillId="0" borderId="31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21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49" fontId="7" fillId="0" borderId="18">
      <alignment horizontal="center"/>
    </xf>
    <xf numFmtId="0" fontId="7" fillId="0" borderId="25">
      <alignment horizontal="left" wrapText="1"/>
    </xf>
    <xf numFmtId="49" fontId="7" fillId="0" borderId="39">
      <alignment horizontal="center"/>
    </xf>
    <xf numFmtId="0" fontId="7" fillId="0" borderId="28">
      <alignment horizontal="left" wrapText="1"/>
    </xf>
    <xf numFmtId="0" fontId="4" fillId="0" borderId="27"/>
    <xf numFmtId="0" fontId="4" fillId="0" borderId="39"/>
    <xf numFmtId="0" fontId="7" fillId="0" borderId="32">
      <alignment horizontal="left" wrapText="1" indent="1"/>
    </xf>
    <xf numFmtId="49" fontId="7" fillId="0" borderId="40">
      <alignment horizontal="center" wrapText="1"/>
    </xf>
    <xf numFmtId="0" fontId="7" fillId="0" borderId="34">
      <alignment horizontal="left" wrapText="1" indent="1"/>
    </xf>
    <xf numFmtId="0" fontId="7" fillId="0" borderId="25">
      <alignment horizontal="left" wrapText="1" indent="2"/>
    </xf>
    <xf numFmtId="0" fontId="7" fillId="0" borderId="28">
      <alignment horizontal="left" wrapText="1" indent="2"/>
    </xf>
    <xf numFmtId="49" fontId="7" fillId="0" borderId="40">
      <alignment horizontal="center"/>
    </xf>
    <xf numFmtId="0" fontId="4" fillId="0" borderId="13"/>
    <xf numFmtId="0" fontId="4" fillId="0" borderId="2"/>
    <xf numFmtId="0" fontId="10" fillId="0" borderId="17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27">
      <alignment horizontal="center" vertical="top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20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30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6">
      <alignment horizontal="center" vertical="center" wrapText="1"/>
    </xf>
    <xf numFmtId="0" fontId="7" fillId="0" borderId="27"/>
    <xf numFmtId="4" fontId="7" fillId="0" borderId="27">
      <alignment horizontal="right"/>
    </xf>
    <xf numFmtId="4" fontId="7" fillId="0" borderId="39">
      <alignment horizontal="right"/>
    </xf>
    <xf numFmtId="49" fontId="7" fillId="0" borderId="44">
      <alignment horizontal="left" vertical="center" wrapText="1" indent="3"/>
    </xf>
    <xf numFmtId="49" fontId="7" fillId="0" borderId="40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30">
      <alignment horizontal="center" vertical="center" wrapText="1"/>
    </xf>
    <xf numFmtId="49" fontId="7" fillId="0" borderId="45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6">
      <alignment horizontal="center" vertical="center" wrapText="1"/>
    </xf>
    <xf numFmtId="4" fontId="7" fillId="0" borderId="4">
      <alignment horizontal="right"/>
    </xf>
    <xf numFmtId="4" fontId="7" fillId="0" borderId="47">
      <alignment horizontal="right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7" fillId="0" borderId="27">
      <alignment horizontal="center" vertical="center" wrapText="1"/>
    </xf>
    <xf numFmtId="0" fontId="11" fillId="0" borderId="48">
      <alignment horizontal="left" vertical="center" wrapText="1"/>
    </xf>
    <xf numFmtId="49" fontId="1" fillId="0" borderId="20">
      <alignment horizontal="center" vertical="center" wrapText="1"/>
    </xf>
    <xf numFmtId="4" fontId="7" fillId="0" borderId="49">
      <alignment horizontal="right"/>
    </xf>
    <xf numFmtId="49" fontId="7" fillId="0" borderId="50">
      <alignment horizontal="left" vertical="center" wrapText="1" indent="2"/>
    </xf>
    <xf numFmtId="0" fontId="7" fillId="0" borderId="29"/>
    <xf numFmtId="0" fontId="7" fillId="0" borderId="22"/>
    <xf numFmtId="49" fontId="7" fillId="0" borderId="51">
      <alignment horizontal="left" vertical="center" wrapText="1" indent="3"/>
    </xf>
    <xf numFmtId="4" fontId="7" fillId="0" borderId="52">
      <alignment horizontal="right"/>
    </xf>
    <xf numFmtId="49" fontId="7" fillId="0" borderId="53">
      <alignment horizontal="left" vertical="center" wrapText="1" indent="3"/>
    </xf>
    <xf numFmtId="49" fontId="7" fillId="0" borderId="54">
      <alignment horizontal="left" vertical="center" wrapText="1" indent="3"/>
    </xf>
    <xf numFmtId="49" fontId="7" fillId="0" borderId="55">
      <alignment horizontal="center" vertical="center" wrapText="1"/>
    </xf>
    <xf numFmtId="4" fontId="7" fillId="0" borderId="56">
      <alignment horizontal="right"/>
    </xf>
    <xf numFmtId="0" fontId="10" fillId="0" borderId="13">
      <alignment horizontal="center" vertical="center" textRotation="90"/>
    </xf>
    <xf numFmtId="4" fontId="7" fillId="0" borderId="1">
      <alignment horizontal="right"/>
    </xf>
    <xf numFmtId="0" fontId="10" fillId="0" borderId="2">
      <alignment horizontal="center" vertical="center" textRotation="90"/>
    </xf>
    <xf numFmtId="0" fontId="10" fillId="0" borderId="17">
      <alignment horizontal="center" vertical="center" textRotation="90"/>
    </xf>
    <xf numFmtId="0" fontId="7" fillId="0" borderId="39"/>
    <xf numFmtId="49" fontId="7" fillId="0" borderId="57">
      <alignment horizontal="center" vertical="center" wrapText="1"/>
    </xf>
    <xf numFmtId="0" fontId="7" fillId="0" borderId="58"/>
    <xf numFmtId="0" fontId="7" fillId="0" borderId="59"/>
    <xf numFmtId="0" fontId="10" fillId="0" borderId="16">
      <alignment horizontal="center" vertical="center" textRotation="90"/>
    </xf>
    <xf numFmtId="49" fontId="11" fillId="0" borderId="48">
      <alignment horizontal="left" vertical="center" wrapText="1"/>
    </xf>
    <xf numFmtId="0" fontId="1" fillId="0" borderId="40">
      <alignment horizontal="center" vertical="center"/>
    </xf>
    <xf numFmtId="0" fontId="7" fillId="0" borderId="26">
      <alignment horizontal="center" vertical="center"/>
    </xf>
    <xf numFmtId="0" fontId="7" fillId="0" borderId="40">
      <alignment horizontal="center" vertical="center"/>
    </xf>
    <xf numFmtId="0" fontId="7" fillId="0" borderId="30">
      <alignment horizontal="center" vertical="center"/>
    </xf>
    <xf numFmtId="0" fontId="7" fillId="0" borderId="46">
      <alignment horizontal="center" vertical="center"/>
    </xf>
    <xf numFmtId="0" fontId="1" fillId="0" borderId="20">
      <alignment horizontal="center" vertical="center"/>
    </xf>
    <xf numFmtId="49" fontId="1" fillId="0" borderId="30">
      <alignment horizontal="center" vertical="center"/>
    </xf>
    <xf numFmtId="49" fontId="7" fillId="0" borderId="57">
      <alignment horizontal="center" vertical="center"/>
    </xf>
    <xf numFmtId="49" fontId="7" fillId="0" borderId="40">
      <alignment horizontal="center" vertical="center"/>
    </xf>
    <xf numFmtId="49" fontId="7" fillId="0" borderId="30">
      <alignment horizontal="center" vertical="center"/>
    </xf>
    <xf numFmtId="49" fontId="7" fillId="0" borderId="46">
      <alignment horizontal="center" vertical="center"/>
    </xf>
    <xf numFmtId="49" fontId="7" fillId="0" borderId="2">
      <alignment horizontal="center"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151">
    <xf numFmtId="0" fontId="0" fillId="0" borderId="0" xfId="0"/>
    <xf numFmtId="0" fontId="0" fillId="0" borderId="0" xfId="0" applyProtection="1">
      <protection locked="0"/>
    </xf>
    <xf numFmtId="0" fontId="5" fillId="0" borderId="1" xfId="7" applyNumberFormat="1" applyProtection="1"/>
    <xf numFmtId="0" fontId="7" fillId="0" borderId="1" xfId="19" applyNumberFormat="1" applyProtection="1"/>
    <xf numFmtId="0" fontId="17" fillId="0" borderId="1" xfId="19" applyNumberFormat="1" applyFont="1" applyProtection="1"/>
    <xf numFmtId="0" fontId="20" fillId="2" borderId="1" xfId="59" applyNumberFormat="1" applyFont="1" applyProtection="1"/>
    <xf numFmtId="0" fontId="17" fillId="2" borderId="1" xfId="59" applyNumberFormat="1" applyFont="1" applyProtection="1"/>
    <xf numFmtId="0" fontId="22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23" fillId="0" borderId="61" xfId="7" applyNumberFormat="1" applyFont="1" applyBorder="1" applyAlignment="1" applyProtection="1">
      <alignment horizontal="center" vertical="center" wrapText="1"/>
    </xf>
    <xf numFmtId="0" fontId="24" fillId="0" borderId="62" xfId="0" applyFont="1" applyBorder="1" applyAlignment="1" applyProtection="1">
      <alignment horizontal="center" vertical="center" wrapText="1"/>
      <protection locked="0"/>
    </xf>
    <xf numFmtId="0" fontId="19" fillId="0" borderId="1" xfId="1" applyNumberFormat="1" applyFont="1" applyProtection="1"/>
    <xf numFmtId="0" fontId="18" fillId="0" borderId="1" xfId="1" applyNumberFormat="1" applyFont="1" applyProtection="1"/>
    <xf numFmtId="0" fontId="23" fillId="0" borderId="1" xfId="19" applyNumberFormat="1" applyFont="1" applyProtection="1"/>
    <xf numFmtId="0" fontId="23" fillId="0" borderId="1" xfId="12" applyNumberFormat="1" applyFont="1" applyProtection="1">
      <alignment horizontal="left"/>
    </xf>
    <xf numFmtId="49" fontId="24" fillId="0" borderId="1" xfId="23" applyNumberFormat="1" applyFont="1" applyProtection="1"/>
    <xf numFmtId="49" fontId="23" fillId="0" borderId="1" xfId="23" applyNumberFormat="1" applyFont="1" applyProtection="1"/>
    <xf numFmtId="0" fontId="23" fillId="0" borderId="1" xfId="5" applyNumberFormat="1" applyFont="1" applyProtection="1"/>
    <xf numFmtId="0" fontId="23" fillId="0" borderId="1" xfId="7" applyNumberFormat="1" applyFont="1" applyProtection="1"/>
    <xf numFmtId="0" fontId="24" fillId="0" borderId="0" xfId="0" applyFont="1" applyProtection="1">
      <protection locked="0"/>
    </xf>
    <xf numFmtId="4" fontId="25" fillId="0" borderId="60" xfId="42" applyNumberFormat="1" applyFont="1" applyBorder="1" applyProtection="1">
      <alignment horizontal="right"/>
    </xf>
    <xf numFmtId="4" fontId="18" fillId="0" borderId="60" xfId="42" applyNumberFormat="1" applyFont="1" applyBorder="1" applyProtection="1">
      <alignment horizontal="right"/>
    </xf>
    <xf numFmtId="165" fontId="18" fillId="0" borderId="60" xfId="7" applyNumberFormat="1" applyFont="1" applyBorder="1" applyProtection="1"/>
    <xf numFmtId="165" fontId="25" fillId="0" borderId="60" xfId="0" applyNumberFormat="1" applyFont="1" applyBorder="1" applyProtection="1">
      <protection locked="0"/>
    </xf>
    <xf numFmtId="49" fontId="23" fillId="0" borderId="60" xfId="48" applyNumberFormat="1" applyFont="1" applyBorder="1" applyProtection="1">
      <alignment horizontal="center"/>
    </xf>
    <xf numFmtId="49" fontId="24" fillId="0" borderId="60" xfId="48" applyNumberFormat="1" applyFont="1" applyBorder="1" applyProtection="1">
      <alignment horizontal="center"/>
    </xf>
    <xf numFmtId="0" fontId="23" fillId="0" borderId="60" xfId="7" applyNumberFormat="1" applyFont="1" applyBorder="1" applyProtection="1"/>
    <xf numFmtId="49" fontId="18" fillId="0" borderId="60" xfId="55" applyNumberFormat="1" applyFont="1" applyBorder="1" applyProtection="1">
      <alignment horizontal="center"/>
    </xf>
    <xf numFmtId="49" fontId="23" fillId="0" borderId="60" xfId="55" applyNumberFormat="1" applyFont="1" applyBorder="1" applyProtection="1">
      <alignment horizontal="center"/>
    </xf>
    <xf numFmtId="4" fontId="24" fillId="0" borderId="60" xfId="42" applyNumberFormat="1" applyFont="1" applyBorder="1" applyProtection="1">
      <alignment horizontal="right"/>
    </xf>
    <xf numFmtId="4" fontId="23" fillId="0" borderId="60" xfId="42" applyNumberFormat="1" applyFont="1" applyBorder="1" applyProtection="1">
      <alignment horizontal="right"/>
    </xf>
    <xf numFmtId="165" fontId="23" fillId="0" borderId="60" xfId="7" applyNumberFormat="1" applyFont="1" applyBorder="1" applyProtection="1"/>
    <xf numFmtId="165" fontId="24" fillId="0" borderId="60" xfId="0" applyNumberFormat="1" applyFont="1" applyBorder="1" applyProtection="1">
      <protection locked="0"/>
    </xf>
    <xf numFmtId="0" fontId="23" fillId="0" borderId="1" xfId="57" applyNumberFormat="1" applyFont="1" applyBorder="1" applyProtection="1"/>
    <xf numFmtId="0" fontId="24" fillId="0" borderId="1" xfId="57" applyNumberFormat="1" applyFont="1" applyBorder="1" applyProtection="1"/>
    <xf numFmtId="49" fontId="23" fillId="0" borderId="69" xfId="35" applyNumberFormat="1" applyFont="1" applyBorder="1" applyAlignment="1" applyProtection="1">
      <alignment horizontal="center" vertical="center" wrapText="1"/>
    </xf>
    <xf numFmtId="0" fontId="24" fillId="0" borderId="69" xfId="0" applyFont="1" applyBorder="1" applyAlignment="1">
      <alignment horizontal="center" vertical="center" wrapText="1"/>
    </xf>
    <xf numFmtId="0" fontId="23" fillId="0" borderId="69" xfId="7" applyNumberFormat="1" applyFont="1" applyBorder="1" applyAlignment="1" applyProtection="1">
      <alignment horizontal="center" vertical="center" wrapText="1"/>
    </xf>
    <xf numFmtId="0" fontId="24" fillId="0" borderId="70" xfId="0" applyFont="1" applyBorder="1" applyAlignment="1">
      <alignment horizontal="center" vertical="center" wrapText="1"/>
    </xf>
    <xf numFmtId="49" fontId="23" fillId="0" borderId="61" xfId="37" applyNumberFormat="1" applyFont="1" applyFill="1" applyBorder="1" applyProtection="1">
      <alignment horizontal="center" vertical="center" wrapText="1"/>
    </xf>
    <xf numFmtId="49" fontId="24" fillId="0" borderId="61" xfId="37" applyNumberFormat="1" applyFont="1" applyFill="1" applyBorder="1" applyProtection="1">
      <alignment horizontal="center" vertical="center" wrapText="1"/>
    </xf>
    <xf numFmtId="49" fontId="23" fillId="0" borderId="72" xfId="35" applyNumberFormat="1" applyFont="1" applyBorder="1" applyProtection="1">
      <alignment horizontal="center" vertical="center" wrapText="1"/>
    </xf>
    <xf numFmtId="49" fontId="23" fillId="0" borderId="73" xfId="35" applyNumberFormat="1" applyFont="1" applyBorder="1" applyProtection="1">
      <alignment horizontal="center" vertical="center" wrapText="1"/>
    </xf>
    <xf numFmtId="49" fontId="24" fillId="0" borderId="74" xfId="35" applyNumberFormat="1" applyFont="1" applyBorder="1" applyAlignment="1" applyProtection="1">
      <alignment horizontal="center" vertical="center" wrapText="1"/>
    </xf>
    <xf numFmtId="49" fontId="24" fillId="0" borderId="75" xfId="37" applyNumberFormat="1" applyFont="1" applyFill="1" applyBorder="1" applyProtection="1">
      <alignment horizontal="center" vertical="center" wrapText="1"/>
    </xf>
    <xf numFmtId="49" fontId="23" fillId="0" borderId="76" xfId="35" applyNumberFormat="1" applyFont="1" applyBorder="1" applyProtection="1">
      <alignment horizontal="center" vertical="center" wrapText="1"/>
    </xf>
    <xf numFmtId="49" fontId="23" fillId="0" borderId="77" xfId="35" applyNumberFormat="1" applyFont="1" applyBorder="1" applyProtection="1">
      <alignment horizontal="center" vertical="center" wrapText="1"/>
    </xf>
    <xf numFmtId="49" fontId="23" fillId="0" borderId="71" xfId="35" applyNumberFormat="1" applyFont="1" applyBorder="1" applyProtection="1">
      <alignment horizontal="center" vertical="center" wrapText="1"/>
    </xf>
    <xf numFmtId="49" fontId="23" fillId="0" borderId="61" xfId="35" applyNumberFormat="1" applyFont="1" applyBorder="1" applyProtection="1">
      <alignment horizontal="center" vertical="center" wrapText="1"/>
    </xf>
    <xf numFmtId="49" fontId="24" fillId="0" borderId="61" xfId="38" applyNumberFormat="1" applyFont="1" applyBorder="1" applyProtection="1">
      <alignment horizontal="center" vertical="center" wrapText="1"/>
    </xf>
    <xf numFmtId="49" fontId="23" fillId="0" borderId="61" xfId="38" applyNumberFormat="1" applyFont="1" applyBorder="1" applyProtection="1">
      <alignment horizontal="center" vertical="center" wrapText="1"/>
    </xf>
    <xf numFmtId="0" fontId="23" fillId="0" borderId="61" xfId="7" applyNumberFormat="1" applyFont="1" applyBorder="1" applyAlignment="1" applyProtection="1">
      <alignment horizontal="center" vertical="center"/>
    </xf>
    <xf numFmtId="0" fontId="24" fillId="0" borderId="62" xfId="0" applyFont="1" applyBorder="1" applyAlignment="1" applyProtection="1">
      <alignment horizontal="center" vertical="center"/>
      <protection locked="0"/>
    </xf>
    <xf numFmtId="0" fontId="18" fillId="0" borderId="64" xfId="39" applyNumberFormat="1" applyFont="1" applyBorder="1" applyProtection="1">
      <alignment horizontal="left" wrapText="1"/>
    </xf>
    <xf numFmtId="49" fontId="18" fillId="0" borderId="65" xfId="41" applyNumberFormat="1" applyFont="1" applyBorder="1" applyProtection="1">
      <alignment horizontal="center"/>
    </xf>
    <xf numFmtId="4" fontId="25" fillId="0" borderId="65" xfId="42" applyNumberFormat="1" applyFont="1" applyBorder="1" applyProtection="1">
      <alignment horizontal="right"/>
    </xf>
    <xf numFmtId="4" fontId="18" fillId="0" borderId="65" xfId="42" applyNumberFormat="1" applyFont="1" applyBorder="1" applyProtection="1">
      <alignment horizontal="right"/>
    </xf>
    <xf numFmtId="165" fontId="18" fillId="0" borderId="65" xfId="7" applyNumberFormat="1" applyFont="1" applyBorder="1" applyProtection="1"/>
    <xf numFmtId="165" fontId="25" fillId="0" borderId="66" xfId="0" applyNumberFormat="1" applyFont="1" applyBorder="1" applyProtection="1">
      <protection locked="0"/>
    </xf>
    <xf numFmtId="0" fontId="23" fillId="0" borderId="78" xfId="46" applyNumberFormat="1" applyFont="1" applyBorder="1" applyProtection="1">
      <alignment horizontal="left" wrapText="1" indent="1"/>
    </xf>
    <xf numFmtId="0" fontId="24" fillId="0" borderId="79" xfId="0" applyFont="1" applyBorder="1" applyProtection="1">
      <protection locked="0"/>
    </xf>
    <xf numFmtId="0" fontId="18" fillId="0" borderId="78" xfId="53" applyNumberFormat="1" applyFont="1" applyBorder="1" applyProtection="1">
      <alignment horizontal="left" wrapText="1" indent="2"/>
    </xf>
    <xf numFmtId="165" fontId="25" fillId="0" borderId="79" xfId="0" applyNumberFormat="1" applyFont="1" applyBorder="1" applyProtection="1">
      <protection locked="0"/>
    </xf>
    <xf numFmtId="0" fontId="23" fillId="0" borderId="78" xfId="53" applyNumberFormat="1" applyFont="1" applyBorder="1" applyProtection="1">
      <alignment horizontal="left" wrapText="1" indent="2"/>
    </xf>
    <xf numFmtId="165" fontId="24" fillId="0" borderId="79" xfId="0" applyNumberFormat="1" applyFont="1" applyBorder="1" applyProtection="1">
      <protection locked="0"/>
    </xf>
    <xf numFmtId="4" fontId="23" fillId="0" borderId="79" xfId="42" applyNumberFormat="1" applyFont="1" applyBorder="1" applyProtection="1">
      <alignment horizontal="right"/>
    </xf>
    <xf numFmtId="4" fontId="18" fillId="0" borderId="79" xfId="42" applyNumberFormat="1" applyFont="1" applyBorder="1" applyProtection="1">
      <alignment horizontal="right"/>
    </xf>
    <xf numFmtId="0" fontId="23" fillId="0" borderId="78" xfId="53" applyNumberFormat="1" applyFont="1" applyFill="1" applyBorder="1" applyProtection="1">
      <alignment horizontal="left" wrapText="1" indent="2"/>
    </xf>
    <xf numFmtId="0" fontId="18" fillId="0" borderId="67" xfId="53" applyNumberFormat="1" applyFont="1" applyBorder="1" applyProtection="1">
      <alignment horizontal="left" wrapText="1" indent="2"/>
    </xf>
    <xf numFmtId="49" fontId="18" fillId="0" borderId="68" xfId="55" applyNumberFormat="1" applyFont="1" applyBorder="1" applyProtection="1">
      <alignment horizontal="center"/>
    </xf>
    <xf numFmtId="4" fontId="25" fillId="0" borderId="68" xfId="42" applyNumberFormat="1" applyFont="1" applyBorder="1" applyProtection="1">
      <alignment horizontal="right"/>
    </xf>
    <xf numFmtId="4" fontId="18" fillId="0" borderId="68" xfId="42" applyNumberFormat="1" applyFont="1" applyBorder="1" applyProtection="1">
      <alignment horizontal="right"/>
    </xf>
    <xf numFmtId="4" fontId="18" fillId="0" borderId="80" xfId="42" applyNumberFormat="1" applyFont="1" applyBorder="1" applyProtection="1">
      <alignment horizontal="right"/>
    </xf>
    <xf numFmtId="0" fontId="7" fillId="0" borderId="1" xfId="62" applyNumberFormat="1" applyBorder="1" applyProtection="1">
      <alignment horizontal="left"/>
    </xf>
    <xf numFmtId="49" fontId="7" fillId="0" borderId="1" xfId="63" applyNumberFormat="1" applyBorder="1" applyProtection="1"/>
    <xf numFmtId="49" fontId="7" fillId="0" borderId="81" xfId="35" applyNumberFormat="1" applyBorder="1" applyProtection="1">
      <alignment horizontal="center" vertical="center" wrapText="1"/>
    </xf>
    <xf numFmtId="49" fontId="23" fillId="0" borderId="82" xfId="35" applyNumberFormat="1" applyFont="1" applyBorder="1" applyProtection="1">
      <alignment horizontal="center" vertical="center" wrapText="1"/>
    </xf>
    <xf numFmtId="49" fontId="23" fillId="0" borderId="83" xfId="35" applyNumberFormat="1" applyFont="1" applyBorder="1" applyAlignment="1" applyProtection="1">
      <alignment horizontal="center" vertical="center" wrapText="1"/>
    </xf>
    <xf numFmtId="49" fontId="23" fillId="0" borderId="71" xfId="35" applyNumberFormat="1" applyFont="1" applyBorder="1" applyAlignment="1" applyProtection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23" fillId="0" borderId="75" xfId="7" applyNumberFormat="1" applyFont="1" applyBorder="1" applyAlignment="1" applyProtection="1">
      <alignment horizontal="center" vertical="justify" wrapText="1"/>
    </xf>
    <xf numFmtId="0" fontId="24" fillId="0" borderId="61" xfId="0" applyFont="1" applyBorder="1" applyAlignment="1">
      <alignment horizontal="center" vertical="justify" wrapText="1"/>
    </xf>
    <xf numFmtId="0" fontId="24" fillId="0" borderId="62" xfId="0" applyFont="1" applyBorder="1" applyAlignment="1">
      <alignment horizontal="center" vertical="justify" wrapText="1"/>
    </xf>
    <xf numFmtId="49" fontId="7" fillId="0" borderId="84" xfId="35" applyBorder="1">
      <alignment horizontal="center" vertical="center" wrapText="1"/>
    </xf>
    <xf numFmtId="49" fontId="7" fillId="0" borderId="85" xfId="35" applyBorder="1">
      <alignment horizontal="center" vertical="center" wrapText="1"/>
    </xf>
    <xf numFmtId="0" fontId="0" fillId="0" borderId="86" xfId="0" applyBorder="1" applyAlignment="1">
      <alignment horizontal="center" vertical="center" wrapText="1"/>
    </xf>
    <xf numFmtId="49" fontId="23" fillId="0" borderId="87" xfId="37" applyNumberFormat="1" applyFont="1" applyBorder="1" applyProtection="1">
      <alignment horizontal="center" vertical="center" wrapText="1"/>
    </xf>
    <xf numFmtId="49" fontId="23" fillId="0" borderId="88" xfId="35" applyNumberFormat="1" applyFont="1" applyBorder="1" applyProtection="1">
      <alignment horizontal="center" vertical="center" wrapText="1"/>
    </xf>
    <xf numFmtId="49" fontId="23" fillId="0" borderId="89" xfId="37" applyNumberFormat="1" applyFont="1" applyBorder="1" applyProtection="1">
      <alignment horizontal="center" vertical="center" wrapText="1"/>
    </xf>
    <xf numFmtId="0" fontId="23" fillId="0" borderId="75" xfId="7" applyNumberFormat="1" applyFont="1" applyBorder="1" applyAlignment="1" applyProtection="1">
      <alignment horizontal="center" vertical="center" wrapText="1"/>
    </xf>
    <xf numFmtId="49" fontId="7" fillId="0" borderId="87" xfId="35" applyNumberFormat="1" applyBorder="1" applyProtection="1">
      <alignment horizontal="center" vertical="center" wrapText="1"/>
    </xf>
    <xf numFmtId="49" fontId="23" fillId="0" borderId="90" xfId="35" applyNumberFormat="1" applyFont="1" applyBorder="1" applyProtection="1">
      <alignment horizontal="center" vertical="center" wrapText="1"/>
    </xf>
    <xf numFmtId="49" fontId="23" fillId="0" borderId="90" xfId="38" applyNumberFormat="1" applyFont="1" applyBorder="1" applyProtection="1">
      <alignment horizontal="center" vertical="center" wrapText="1"/>
    </xf>
    <xf numFmtId="49" fontId="23" fillId="0" borderId="91" xfId="38" applyNumberFormat="1" applyFont="1" applyBorder="1" applyProtection="1">
      <alignment horizontal="center" vertical="center" wrapText="1"/>
    </xf>
    <xf numFmtId="0" fontId="23" fillId="0" borderId="61" xfId="7" applyNumberFormat="1" applyFont="1" applyBorder="1" applyAlignment="1" applyProtection="1">
      <alignment horizontal="center"/>
    </xf>
    <xf numFmtId="0" fontId="24" fillId="0" borderId="61" xfId="0" applyFont="1" applyBorder="1" applyAlignment="1" applyProtection="1">
      <alignment horizontal="center"/>
      <protection locked="0"/>
    </xf>
    <xf numFmtId="0" fontId="24" fillId="0" borderId="62" xfId="0" applyFont="1" applyBorder="1" applyAlignment="1" applyProtection="1">
      <alignment horizontal="center"/>
      <protection locked="0"/>
    </xf>
    <xf numFmtId="0" fontId="18" fillId="0" borderId="92" xfId="65" applyNumberFormat="1" applyFont="1" applyBorder="1" applyProtection="1">
      <alignment horizontal="left" wrapText="1"/>
    </xf>
    <xf numFmtId="49" fontId="18" fillId="0" borderId="93" xfId="66" applyNumberFormat="1" applyFont="1" applyBorder="1" applyProtection="1">
      <alignment horizontal="center" wrapText="1"/>
    </xf>
    <xf numFmtId="4" fontId="18" fillId="0" borderId="64" xfId="67" applyNumberFormat="1" applyFont="1" applyBorder="1" applyProtection="1">
      <alignment horizontal="right"/>
    </xf>
    <xf numFmtId="4" fontId="18" fillId="0" borderId="94" xfId="67" applyNumberFormat="1" applyFont="1" applyFill="1" applyBorder="1" applyProtection="1">
      <alignment horizontal="right"/>
    </xf>
    <xf numFmtId="4" fontId="18" fillId="0" borderId="95" xfId="67" applyNumberFormat="1" applyFont="1" applyBorder="1" applyProtection="1">
      <alignment horizontal="right"/>
    </xf>
    <xf numFmtId="4" fontId="18" fillId="0" borderId="82" xfId="67" applyNumberFormat="1" applyFont="1" applyBorder="1" applyProtection="1">
      <alignment horizontal="right"/>
    </xf>
    <xf numFmtId="165" fontId="18" fillId="0" borderId="96" xfId="7" applyNumberFormat="1" applyFont="1" applyBorder="1" applyProtection="1"/>
    <xf numFmtId="165" fontId="25" fillId="0" borderId="65" xfId="0" applyNumberFormat="1" applyFont="1" applyBorder="1" applyProtection="1">
      <protection locked="0"/>
    </xf>
    <xf numFmtId="0" fontId="7" fillId="0" borderId="97" xfId="46" applyNumberFormat="1" applyBorder="1" applyProtection="1">
      <alignment horizontal="left" wrapText="1" indent="1"/>
    </xf>
    <xf numFmtId="49" fontId="7" fillId="0" borderId="98" xfId="55" applyNumberFormat="1" applyBorder="1" applyProtection="1">
      <alignment horizontal="center"/>
    </xf>
    <xf numFmtId="49" fontId="7" fillId="0" borderId="78" xfId="55" applyNumberFormat="1" applyBorder="1" applyProtection="1">
      <alignment horizontal="center"/>
    </xf>
    <xf numFmtId="49" fontId="7" fillId="0" borderId="17" xfId="55" applyNumberFormat="1" applyBorder="1" applyProtection="1">
      <alignment horizontal="center"/>
    </xf>
    <xf numFmtId="49" fontId="7" fillId="0" borderId="16" xfId="55" applyNumberFormat="1" applyBorder="1" applyProtection="1">
      <alignment horizontal="center"/>
    </xf>
    <xf numFmtId="49" fontId="7" fillId="0" borderId="99" xfId="55" applyNumberFormat="1" applyBorder="1" applyProtection="1">
      <alignment horizontal="center"/>
    </xf>
    <xf numFmtId="0" fontId="5" fillId="0" borderId="100" xfId="7" applyNumberFormat="1" applyBorder="1" applyProtection="1"/>
    <xf numFmtId="0" fontId="0" fillId="0" borderId="101" xfId="0" applyBorder="1" applyProtection="1">
      <protection locked="0"/>
    </xf>
    <xf numFmtId="0" fontId="0" fillId="0" borderId="102" xfId="0" applyBorder="1" applyProtection="1">
      <protection locked="0"/>
    </xf>
    <xf numFmtId="0" fontId="18" fillId="0" borderId="103" xfId="53" applyNumberFormat="1" applyFont="1" applyBorder="1" applyProtection="1">
      <alignment horizontal="left" wrapText="1" indent="2"/>
    </xf>
    <xf numFmtId="49" fontId="18" fillId="0" borderId="98" xfId="55" applyNumberFormat="1" applyFont="1" applyBorder="1" applyProtection="1">
      <alignment horizontal="center"/>
    </xf>
    <xf numFmtId="4" fontId="7" fillId="0" borderId="78" xfId="42" applyNumberFormat="1" applyBorder="1" applyProtection="1">
      <alignment horizontal="right"/>
    </xf>
    <xf numFmtId="4" fontId="18" fillId="0" borderId="17" xfId="42" applyNumberFormat="1" applyFont="1" applyBorder="1" applyProtection="1">
      <alignment horizontal="right"/>
    </xf>
    <xf numFmtId="4" fontId="18" fillId="0" borderId="16" xfId="42" applyNumberFormat="1" applyFont="1" applyBorder="1" applyProtection="1">
      <alignment horizontal="right"/>
    </xf>
    <xf numFmtId="4" fontId="18" fillId="0" borderId="99" xfId="42" applyNumberFormat="1" applyFont="1" applyBorder="1" applyProtection="1">
      <alignment horizontal="right"/>
    </xf>
    <xf numFmtId="165" fontId="18" fillId="0" borderId="104" xfId="7" applyNumberFormat="1" applyFont="1" applyBorder="1" applyProtection="1"/>
    <xf numFmtId="0" fontId="7" fillId="0" borderId="103" xfId="53" applyNumberFormat="1" applyBorder="1" applyProtection="1">
      <alignment horizontal="left" wrapText="1" indent="2"/>
    </xf>
    <xf numFmtId="4" fontId="7" fillId="0" borderId="16" xfId="42" applyNumberFormat="1" applyBorder="1" applyProtection="1">
      <alignment horizontal="right"/>
    </xf>
    <xf numFmtId="4" fontId="7" fillId="0" borderId="99" xfId="42" applyNumberFormat="1" applyBorder="1" applyProtection="1">
      <alignment horizontal="right"/>
    </xf>
    <xf numFmtId="165" fontId="23" fillId="0" borderId="104" xfId="7" applyNumberFormat="1" applyFont="1" applyBorder="1" applyProtection="1"/>
    <xf numFmtId="4" fontId="7" fillId="0" borderId="79" xfId="42" applyNumberFormat="1" applyBorder="1" applyProtection="1">
      <alignment horizontal="right"/>
    </xf>
    <xf numFmtId="4" fontId="7" fillId="0" borderId="60" xfId="42" applyNumberFormat="1" applyBorder="1" applyProtection="1">
      <alignment horizontal="right"/>
    </xf>
    <xf numFmtId="4" fontId="7" fillId="0" borderId="17" xfId="42" applyNumberFormat="1" applyBorder="1" applyProtection="1">
      <alignment horizontal="right"/>
    </xf>
    <xf numFmtId="4" fontId="18" fillId="0" borderId="78" xfId="42" applyNumberFormat="1" applyFont="1" applyBorder="1" applyProtection="1">
      <alignment horizontal="right"/>
    </xf>
    <xf numFmtId="0" fontId="7" fillId="0" borderId="105" xfId="53" applyNumberFormat="1" applyBorder="1" applyProtection="1">
      <alignment horizontal="left" wrapText="1" indent="2"/>
    </xf>
    <xf numFmtId="0" fontId="18" fillId="0" borderId="106" xfId="53" applyNumberFormat="1" applyFont="1" applyBorder="1" applyProtection="1">
      <alignment horizontal="left" wrapText="1" indent="2"/>
    </xf>
    <xf numFmtId="4" fontId="18" fillId="0" borderId="12" xfId="42" applyNumberFormat="1" applyFont="1" applyBorder="1" applyProtection="1">
      <alignment horizontal="right"/>
    </xf>
    <xf numFmtId="0" fontId="7" fillId="0" borderId="107" xfId="53" applyNumberFormat="1" applyBorder="1" applyProtection="1">
      <alignment horizontal="left" wrapText="1" indent="2"/>
    </xf>
    <xf numFmtId="49" fontId="7" fillId="0" borderId="108" xfId="55" applyNumberFormat="1" applyBorder="1" applyProtection="1">
      <alignment horizontal="center"/>
    </xf>
    <xf numFmtId="4" fontId="7" fillId="0" borderId="67" xfId="42" applyNumberFormat="1" applyBorder="1" applyProtection="1">
      <alignment horizontal="right"/>
    </xf>
    <xf numFmtId="4" fontId="7" fillId="0" borderId="109" xfId="42" applyNumberFormat="1" applyBorder="1" applyProtection="1">
      <alignment horizontal="right"/>
    </xf>
    <xf numFmtId="4" fontId="7" fillId="0" borderId="85" xfId="42" applyNumberFormat="1" applyBorder="1" applyProtection="1">
      <alignment horizontal="right"/>
    </xf>
    <xf numFmtId="165" fontId="23" fillId="0" borderId="110" xfId="7" applyNumberFormat="1" applyFont="1" applyBorder="1" applyProtection="1"/>
    <xf numFmtId="165" fontId="24" fillId="0" borderId="68" xfId="0" applyNumberFormat="1" applyFont="1" applyBorder="1" applyProtection="1">
      <protection locked="0"/>
    </xf>
    <xf numFmtId="165" fontId="24" fillId="0" borderId="80" xfId="0" applyNumberFormat="1" applyFont="1" applyBorder="1" applyProtection="1">
      <protection locked="0"/>
    </xf>
    <xf numFmtId="0" fontId="7" fillId="0" borderId="1" xfId="72" applyNumberFormat="1" applyBorder="1" applyProtection="1"/>
    <xf numFmtId="0" fontId="7" fillId="0" borderId="1" xfId="73" applyNumberFormat="1" applyBorder="1" applyProtection="1"/>
    <xf numFmtId="0" fontId="0" fillId="0" borderId="1" xfId="0" applyBorder="1" applyProtection="1">
      <protection locked="0"/>
    </xf>
    <xf numFmtId="0" fontId="1" fillId="0" borderId="63" xfId="74" applyNumberFormat="1" applyBorder="1" applyProtection="1">
      <alignment horizontal="left" wrapText="1"/>
    </xf>
    <xf numFmtId="49" fontId="7" fillId="0" borderId="111" xfId="76" applyNumberFormat="1" applyBorder="1" applyProtection="1">
      <alignment horizontal="center" wrapText="1"/>
    </xf>
    <xf numFmtId="4" fontId="18" fillId="0" borderId="87" xfId="77" applyNumberFormat="1" applyFont="1" applyBorder="1" applyProtection="1">
      <alignment horizontal="right"/>
    </xf>
    <xf numFmtId="4" fontId="18" fillId="0" borderId="88" xfId="77" applyNumberFormat="1" applyFont="1" applyBorder="1" applyProtection="1">
      <alignment horizontal="right"/>
    </xf>
    <xf numFmtId="0" fontId="5" fillId="0" borderId="61" xfId="7" applyNumberFormat="1" applyBorder="1" applyProtection="1"/>
    <xf numFmtId="0" fontId="0" fillId="0" borderId="61" xfId="0" applyBorder="1" applyProtection="1">
      <protection locked="0"/>
    </xf>
    <xf numFmtId="0" fontId="0" fillId="0" borderId="62" xfId="0" applyBorder="1" applyProtection="1">
      <protection locked="0"/>
    </xf>
  </cellXfs>
  <cellStyles count="186">
    <cellStyle name="br" xfId="181"/>
    <cellStyle name="col" xfId="180"/>
    <cellStyle name="style0" xfId="182"/>
    <cellStyle name="td" xfId="183"/>
    <cellStyle name="tr" xfId="179"/>
    <cellStyle name="xl100" xfId="64"/>
    <cellStyle name="xl101" xfId="69"/>
    <cellStyle name="xl102" xfId="79"/>
    <cellStyle name="xl103" xfId="83"/>
    <cellStyle name="xl104" xfId="91"/>
    <cellStyle name="xl105" xfId="86"/>
    <cellStyle name="xl106" xfId="94"/>
    <cellStyle name="xl107" xfId="97"/>
    <cellStyle name="xl108" xfId="81"/>
    <cellStyle name="xl109" xfId="84"/>
    <cellStyle name="xl110" xfId="92"/>
    <cellStyle name="xl111" xfId="96"/>
    <cellStyle name="xl112" xfId="82"/>
    <cellStyle name="xl113" xfId="85"/>
    <cellStyle name="xl114" xfId="87"/>
    <cellStyle name="xl115" xfId="93"/>
    <cellStyle name="xl116" xfId="88"/>
    <cellStyle name="xl117" xfId="95"/>
    <cellStyle name="xl118" xfId="89"/>
    <cellStyle name="xl119" xfId="90"/>
    <cellStyle name="xl120" xfId="99"/>
    <cellStyle name="xl121" xfId="123"/>
    <cellStyle name="xl122" xfId="127"/>
    <cellStyle name="xl123" xfId="131"/>
    <cellStyle name="xl124" xfId="148"/>
    <cellStyle name="xl125" xfId="150"/>
    <cellStyle name="xl126" xfId="151"/>
    <cellStyle name="xl127" xfId="98"/>
    <cellStyle name="xl128" xfId="156"/>
    <cellStyle name="xl129" xfId="174"/>
    <cellStyle name="xl130" xfId="177"/>
    <cellStyle name="xl131" xfId="100"/>
    <cellStyle name="xl132" xfId="104"/>
    <cellStyle name="xl133" xfId="107"/>
    <cellStyle name="xl134" xfId="109"/>
    <cellStyle name="xl135" xfId="114"/>
    <cellStyle name="xl136" xfId="116"/>
    <cellStyle name="xl137" xfId="118"/>
    <cellStyle name="xl138" xfId="119"/>
    <cellStyle name="xl139" xfId="124"/>
    <cellStyle name="xl140" xfId="128"/>
    <cellStyle name="xl141" xfId="132"/>
    <cellStyle name="xl142" xfId="136"/>
    <cellStyle name="xl143" xfId="139"/>
    <cellStyle name="xl144" xfId="142"/>
    <cellStyle name="xl145" xfId="144"/>
    <cellStyle name="xl146" xfId="145"/>
    <cellStyle name="xl147" xfId="157"/>
    <cellStyle name="xl148" xfId="105"/>
    <cellStyle name="xl149" xfId="108"/>
    <cellStyle name="xl150" xfId="110"/>
    <cellStyle name="xl151" xfId="115"/>
    <cellStyle name="xl152" xfId="117"/>
    <cellStyle name="xl153" xfId="120"/>
    <cellStyle name="xl154" xfId="125"/>
    <cellStyle name="xl155" xfId="129"/>
    <cellStyle name="xl156" xfId="133"/>
    <cellStyle name="xl157" xfId="135"/>
    <cellStyle name="xl158" xfId="137"/>
    <cellStyle name="xl159" xfId="146"/>
    <cellStyle name="xl160" xfId="153"/>
    <cellStyle name="xl161" xfId="158"/>
    <cellStyle name="xl162" xfId="159"/>
    <cellStyle name="xl163" xfId="160"/>
    <cellStyle name="xl164" xfId="161"/>
    <cellStyle name="xl165" xfId="162"/>
    <cellStyle name="xl166" xfId="163"/>
    <cellStyle name="xl167" xfId="164"/>
    <cellStyle name="xl168" xfId="165"/>
    <cellStyle name="xl169" xfId="166"/>
    <cellStyle name="xl170" xfId="167"/>
    <cellStyle name="xl171" xfId="168"/>
    <cellStyle name="xl172" xfId="103"/>
    <cellStyle name="xl173" xfId="111"/>
    <cellStyle name="xl174" xfId="121"/>
    <cellStyle name="xl175" xfId="126"/>
    <cellStyle name="xl176" xfId="130"/>
    <cellStyle name="xl177" xfId="134"/>
    <cellStyle name="xl178" xfId="149"/>
    <cellStyle name="xl179" xfId="112"/>
    <cellStyle name="xl180" xfId="154"/>
    <cellStyle name="xl181" xfId="169"/>
    <cellStyle name="xl182" xfId="172"/>
    <cellStyle name="xl183" xfId="175"/>
    <cellStyle name="xl184" xfId="178"/>
    <cellStyle name="xl185" xfId="170"/>
    <cellStyle name="xl186" xfId="173"/>
    <cellStyle name="xl187" xfId="171"/>
    <cellStyle name="xl188" xfId="101"/>
    <cellStyle name="xl189" xfId="138"/>
    <cellStyle name="xl190" xfId="140"/>
    <cellStyle name="xl191" xfId="143"/>
    <cellStyle name="xl192" xfId="147"/>
    <cellStyle name="xl193" xfId="152"/>
    <cellStyle name="xl194" xfId="113"/>
    <cellStyle name="xl195" xfId="155"/>
    <cellStyle name="xl196" xfId="122"/>
    <cellStyle name="xl197" xfId="176"/>
    <cellStyle name="xl198" xfId="102"/>
    <cellStyle name="xl199" xfId="141"/>
    <cellStyle name="xl200" xfId="106"/>
    <cellStyle name="xl21" xfId="184"/>
    <cellStyle name="xl22" xfId="1"/>
    <cellStyle name="xl23" xfId="8"/>
    <cellStyle name="xl24" xfId="12"/>
    <cellStyle name="xl25" xfId="19"/>
    <cellStyle name="xl26" xfId="7"/>
    <cellStyle name="xl27" xfId="5"/>
    <cellStyle name="xl28" xfId="35"/>
    <cellStyle name="xl29" xfId="39"/>
    <cellStyle name="xl30" xfId="46"/>
    <cellStyle name="xl31" xfId="53"/>
    <cellStyle name="xl32" xfId="185"/>
    <cellStyle name="xl33" xfId="13"/>
    <cellStyle name="xl34" xfId="30"/>
    <cellStyle name="xl35" xfId="40"/>
    <cellStyle name="xl36" xfId="47"/>
    <cellStyle name="xl37" xfId="54"/>
    <cellStyle name="xl38" xfId="57"/>
    <cellStyle name="xl39" xfId="31"/>
    <cellStyle name="xl40" xfId="23"/>
    <cellStyle name="xl41" xfId="41"/>
    <cellStyle name="xl42" xfId="48"/>
    <cellStyle name="xl43" xfId="55"/>
    <cellStyle name="xl44" xfId="37"/>
    <cellStyle name="xl45" xfId="38"/>
    <cellStyle name="xl46" xfId="42"/>
    <cellStyle name="xl47" xfId="59"/>
    <cellStyle name="xl48" xfId="2"/>
    <cellStyle name="xl49" xfId="20"/>
    <cellStyle name="xl50" xfId="26"/>
    <cellStyle name="xl51" xfId="28"/>
    <cellStyle name="xl52" xfId="9"/>
    <cellStyle name="xl53" xfId="14"/>
    <cellStyle name="xl54" xfId="21"/>
    <cellStyle name="xl55" xfId="3"/>
    <cellStyle name="xl56" xfId="34"/>
    <cellStyle name="xl57" xfId="10"/>
    <cellStyle name="xl58" xfId="15"/>
    <cellStyle name="xl59" xfId="22"/>
    <cellStyle name="xl60" xfId="25"/>
    <cellStyle name="xl61" xfId="27"/>
    <cellStyle name="xl62" xfId="29"/>
    <cellStyle name="xl63" xfId="32"/>
    <cellStyle name="xl64" xfId="33"/>
    <cellStyle name="xl65" xfId="4"/>
    <cellStyle name="xl66" xfId="11"/>
    <cellStyle name="xl67" xfId="16"/>
    <cellStyle name="xl68" xfId="43"/>
    <cellStyle name="xl69" xfId="6"/>
    <cellStyle name="xl70" xfId="17"/>
    <cellStyle name="xl71" xfId="24"/>
    <cellStyle name="xl72" xfId="36"/>
    <cellStyle name="xl73" xfId="44"/>
    <cellStyle name="xl74" xfId="49"/>
    <cellStyle name="xl75" xfId="56"/>
    <cellStyle name="xl76" xfId="58"/>
    <cellStyle name="xl77" xfId="18"/>
    <cellStyle name="xl78" xfId="45"/>
    <cellStyle name="xl79" xfId="50"/>
    <cellStyle name="xl80" xfId="51"/>
    <cellStyle name="xl81" xfId="52"/>
    <cellStyle name="xl82" xfId="60"/>
    <cellStyle name="xl83" xfId="62"/>
    <cellStyle name="xl84" xfId="65"/>
    <cellStyle name="xl85" xfId="72"/>
    <cellStyle name="xl86" xfId="74"/>
    <cellStyle name="xl87" xfId="61"/>
    <cellStyle name="xl88" xfId="70"/>
    <cellStyle name="xl89" xfId="73"/>
    <cellStyle name="xl90" xfId="75"/>
    <cellStyle name="xl91" xfId="80"/>
    <cellStyle name="xl92" xfId="66"/>
    <cellStyle name="xl93" xfId="76"/>
    <cellStyle name="xl94" xfId="63"/>
    <cellStyle name="xl95" xfId="67"/>
    <cellStyle name="xl96" xfId="77"/>
    <cellStyle name="xl97" xfId="68"/>
    <cellStyle name="xl98" xfId="71"/>
    <cellStyle name="xl99" xfId="7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70"/>
  <sheetViews>
    <sheetView tabSelected="1" zoomScale="136" zoomScaleNormal="136" zoomScaleSheetLayoutView="70" zoomScalePageLayoutView="70" workbookViewId="0">
      <selection activeCell="A29" sqref="A29"/>
    </sheetView>
  </sheetViews>
  <sheetFormatPr defaultColWidth="8.5703125" defaultRowHeight="15" x14ac:dyDescent="0.25"/>
  <cols>
    <col min="1" max="1" width="63.5703125" style="1" customWidth="1"/>
    <col min="2" max="2" width="23.5703125" style="7" customWidth="1"/>
    <col min="3" max="3" width="15.28515625" style="7" customWidth="1"/>
    <col min="4" max="4" width="17.5703125" style="7" customWidth="1"/>
    <col min="5" max="5" width="15.5703125" style="7" customWidth="1"/>
    <col min="6" max="6" width="13.28515625" style="1" customWidth="1"/>
    <col min="7" max="7" width="12" style="1" customWidth="1"/>
    <col min="8" max="16384" width="8.5703125" style="1"/>
  </cols>
  <sheetData>
    <row r="2" spans="1:7" x14ac:dyDescent="0.25">
      <c r="A2" s="11" t="s">
        <v>216</v>
      </c>
    </row>
    <row r="3" spans="1:7" ht="24.75" customHeight="1" thickBot="1" x14ac:dyDescent="0.3">
      <c r="A3" s="12" t="s">
        <v>0</v>
      </c>
      <c r="B3" s="14"/>
      <c r="C3" s="15"/>
      <c r="D3" s="16"/>
      <c r="E3" s="17"/>
      <c r="F3" s="18"/>
      <c r="G3" s="19"/>
    </row>
    <row r="4" spans="1:7" ht="16.5" customHeight="1" thickBot="1" x14ac:dyDescent="0.3">
      <c r="A4" s="41" t="s">
        <v>1</v>
      </c>
      <c r="B4" s="45" t="s">
        <v>2</v>
      </c>
      <c r="C4" s="43" t="s">
        <v>215</v>
      </c>
      <c r="D4" s="35" t="s">
        <v>211</v>
      </c>
      <c r="E4" s="36"/>
      <c r="F4" s="37" t="s">
        <v>224</v>
      </c>
      <c r="G4" s="38"/>
    </row>
    <row r="5" spans="1:7" ht="69" customHeight="1" thickBot="1" x14ac:dyDescent="0.3">
      <c r="A5" s="42"/>
      <c r="B5" s="46"/>
      <c r="C5" s="44" t="s">
        <v>218</v>
      </c>
      <c r="D5" s="39" t="s">
        <v>217</v>
      </c>
      <c r="E5" s="40" t="s">
        <v>219</v>
      </c>
      <c r="F5" s="9" t="s">
        <v>220</v>
      </c>
      <c r="G5" s="10" t="s">
        <v>221</v>
      </c>
    </row>
    <row r="6" spans="1:7" ht="11.45" customHeight="1" thickBot="1" x14ac:dyDescent="0.3">
      <c r="A6" s="47" t="s">
        <v>4</v>
      </c>
      <c r="B6" s="48" t="s">
        <v>5</v>
      </c>
      <c r="C6" s="49" t="s">
        <v>6</v>
      </c>
      <c r="D6" s="50" t="s">
        <v>7</v>
      </c>
      <c r="E6" s="50" t="s">
        <v>8</v>
      </c>
      <c r="F6" s="51" t="s">
        <v>222</v>
      </c>
      <c r="G6" s="52" t="s">
        <v>223</v>
      </c>
    </row>
    <row r="7" spans="1:7" s="8" customFormat="1" ht="21.75" customHeight="1" x14ac:dyDescent="0.25">
      <c r="A7" s="53" t="s">
        <v>225</v>
      </c>
      <c r="B7" s="54" t="s">
        <v>10</v>
      </c>
      <c r="C7" s="55">
        <v>380429325.88999999</v>
      </c>
      <c r="D7" s="56">
        <v>3377893437.48</v>
      </c>
      <c r="E7" s="56">
        <v>441535194.91000003</v>
      </c>
      <c r="F7" s="57">
        <f>E7/D7*100</f>
        <v>13.071318059085879</v>
      </c>
      <c r="G7" s="58">
        <f>E7/C7*100</f>
        <v>116.06234453062869</v>
      </c>
    </row>
    <row r="8" spans="1:7" ht="15" customHeight="1" x14ac:dyDescent="0.25">
      <c r="A8" s="59" t="s">
        <v>12</v>
      </c>
      <c r="B8" s="24"/>
      <c r="C8" s="25"/>
      <c r="D8" s="24"/>
      <c r="E8" s="24"/>
      <c r="F8" s="26"/>
      <c r="G8" s="60"/>
    </row>
    <row r="9" spans="1:7" x14ac:dyDescent="0.25">
      <c r="A9" s="61" t="s">
        <v>13</v>
      </c>
      <c r="B9" s="27" t="s">
        <v>14</v>
      </c>
      <c r="C9" s="20">
        <v>100889782.65000001</v>
      </c>
      <c r="D9" s="21">
        <v>911242345</v>
      </c>
      <c r="E9" s="21">
        <v>213148033.47999999</v>
      </c>
      <c r="F9" s="22">
        <f t="shared" ref="F9:F64" si="0">E9/D9*100</f>
        <v>23.390927194016648</v>
      </c>
      <c r="G9" s="62">
        <f t="shared" ref="G9:G64" si="1">E9/C9*100</f>
        <v>211.26820564123793</v>
      </c>
    </row>
    <row r="10" spans="1:7" x14ac:dyDescent="0.25">
      <c r="A10" s="61" t="s">
        <v>15</v>
      </c>
      <c r="B10" s="27" t="s">
        <v>16</v>
      </c>
      <c r="C10" s="20">
        <v>69964367.549999997</v>
      </c>
      <c r="D10" s="21">
        <v>748306051</v>
      </c>
      <c r="E10" s="21">
        <v>159183166.77000001</v>
      </c>
      <c r="F10" s="22">
        <f t="shared" si="0"/>
        <v>21.272468204322994</v>
      </c>
      <c r="G10" s="62">
        <f t="shared" si="1"/>
        <v>227.52033977329938</v>
      </c>
    </row>
    <row r="11" spans="1:7" x14ac:dyDescent="0.25">
      <c r="A11" s="63" t="s">
        <v>17</v>
      </c>
      <c r="B11" s="28" t="s">
        <v>18</v>
      </c>
      <c r="C11" s="29">
        <v>69964367.549999997</v>
      </c>
      <c r="D11" s="30">
        <v>748306051</v>
      </c>
      <c r="E11" s="30">
        <v>159183166.77000001</v>
      </c>
      <c r="F11" s="31">
        <f t="shared" si="0"/>
        <v>21.272468204322994</v>
      </c>
      <c r="G11" s="64">
        <f t="shared" si="1"/>
        <v>227.52033977329938</v>
      </c>
    </row>
    <row r="12" spans="1:7" ht="69" customHeight="1" x14ac:dyDescent="0.25">
      <c r="A12" s="63" t="s">
        <v>19</v>
      </c>
      <c r="B12" s="28" t="s">
        <v>20</v>
      </c>
      <c r="C12" s="29">
        <v>68567882.810000002</v>
      </c>
      <c r="D12" s="30">
        <v>679906051</v>
      </c>
      <c r="E12" s="30">
        <v>149340600.49000001</v>
      </c>
      <c r="F12" s="31">
        <f t="shared" si="0"/>
        <v>21.96488768857861</v>
      </c>
      <c r="G12" s="64">
        <f t="shared" si="1"/>
        <v>217.79963792059806</v>
      </c>
    </row>
    <row r="13" spans="1:7" ht="66.75" customHeight="1" x14ac:dyDescent="0.25">
      <c r="A13" s="63" t="s">
        <v>21</v>
      </c>
      <c r="B13" s="28" t="s">
        <v>22</v>
      </c>
      <c r="C13" s="29">
        <v>-497851</v>
      </c>
      <c r="D13" s="30">
        <v>12000000</v>
      </c>
      <c r="E13" s="30">
        <v>704897.77</v>
      </c>
      <c r="F13" s="31">
        <f t="shared" si="0"/>
        <v>5.874148083333333</v>
      </c>
      <c r="G13" s="64">
        <f t="shared" si="1"/>
        <v>-141.5880996523056</v>
      </c>
    </row>
    <row r="14" spans="1:7" ht="47.25" customHeight="1" x14ac:dyDescent="0.25">
      <c r="A14" s="63" t="s">
        <v>23</v>
      </c>
      <c r="B14" s="28" t="s">
        <v>24</v>
      </c>
      <c r="C14" s="29">
        <v>702820.47</v>
      </c>
      <c r="D14" s="30">
        <v>24000000</v>
      </c>
      <c r="E14" s="30">
        <v>2318670.7200000002</v>
      </c>
      <c r="F14" s="31">
        <f t="shared" si="0"/>
        <v>9.6611280000000015</v>
      </c>
      <c r="G14" s="64">
        <f t="shared" si="1"/>
        <v>329.90938923563232</v>
      </c>
    </row>
    <row r="15" spans="1:7" ht="55.5" customHeight="1" x14ac:dyDescent="0.25">
      <c r="A15" s="63" t="s">
        <v>25</v>
      </c>
      <c r="B15" s="28" t="s">
        <v>26</v>
      </c>
      <c r="C15" s="29">
        <v>439064.33</v>
      </c>
      <c r="D15" s="30">
        <v>3400000</v>
      </c>
      <c r="E15" s="30">
        <v>55982.71</v>
      </c>
      <c r="F15" s="31">
        <f t="shared" si="0"/>
        <v>1.6465502941176471</v>
      </c>
      <c r="G15" s="64">
        <f t="shared" si="1"/>
        <v>12.750457319090348</v>
      </c>
    </row>
    <row r="16" spans="1:7" ht="83.25" customHeight="1" x14ac:dyDescent="0.25">
      <c r="A16" s="63" t="s">
        <v>27</v>
      </c>
      <c r="B16" s="28" t="s">
        <v>28</v>
      </c>
      <c r="C16" s="29">
        <v>599241.77</v>
      </c>
      <c r="D16" s="30">
        <v>13000000</v>
      </c>
      <c r="E16" s="30">
        <v>1928979.96</v>
      </c>
      <c r="F16" s="31">
        <f t="shared" si="0"/>
        <v>14.838307384615385</v>
      </c>
      <c r="G16" s="64">
        <f t="shared" si="1"/>
        <v>321.90345476083883</v>
      </c>
    </row>
    <row r="17" spans="1:7" ht="63.75" customHeight="1" x14ac:dyDescent="0.25">
      <c r="A17" s="63" t="s">
        <v>212</v>
      </c>
      <c r="B17" s="28" t="s">
        <v>213</v>
      </c>
      <c r="C17" s="29">
        <v>640.07000000000005</v>
      </c>
      <c r="D17" s="30" t="s">
        <v>11</v>
      </c>
      <c r="E17" s="30" t="s">
        <v>11</v>
      </c>
      <c r="F17" s="30" t="s">
        <v>11</v>
      </c>
      <c r="G17" s="65" t="s">
        <v>11</v>
      </c>
    </row>
    <row r="18" spans="1:7" ht="52.5" customHeight="1" x14ac:dyDescent="0.25">
      <c r="A18" s="63" t="s">
        <v>29</v>
      </c>
      <c r="B18" s="28" t="s">
        <v>30</v>
      </c>
      <c r="C18" s="29">
        <v>152066.85</v>
      </c>
      <c r="D18" s="30">
        <v>12000000</v>
      </c>
      <c r="E18" s="30">
        <v>3120805.99</v>
      </c>
      <c r="F18" s="31">
        <f t="shared" si="0"/>
        <v>26.006716583333333</v>
      </c>
      <c r="G18" s="64">
        <f t="shared" si="1"/>
        <v>2052.2592465090188</v>
      </c>
    </row>
    <row r="19" spans="1:7" ht="45.75" x14ac:dyDescent="0.25">
      <c r="A19" s="63" t="s">
        <v>31</v>
      </c>
      <c r="B19" s="28" t="s">
        <v>32</v>
      </c>
      <c r="C19" s="29">
        <v>502.25</v>
      </c>
      <c r="D19" s="30">
        <v>4000000</v>
      </c>
      <c r="E19" s="30">
        <v>1713229.13</v>
      </c>
      <c r="F19" s="31">
        <f t="shared" si="0"/>
        <v>42.83072825</v>
      </c>
      <c r="G19" s="64">
        <f t="shared" si="1"/>
        <v>341110.82727725233</v>
      </c>
    </row>
    <row r="20" spans="1:7" ht="23.25" x14ac:dyDescent="0.25">
      <c r="A20" s="61" t="s">
        <v>33</v>
      </c>
      <c r="B20" s="27" t="s">
        <v>34</v>
      </c>
      <c r="C20" s="20">
        <v>6888286.6799999997</v>
      </c>
      <c r="D20" s="21">
        <v>31407000</v>
      </c>
      <c r="E20" s="21">
        <v>7986945.8200000003</v>
      </c>
      <c r="F20" s="22">
        <f t="shared" si="0"/>
        <v>25.43046397299965</v>
      </c>
      <c r="G20" s="62">
        <f t="shared" si="1"/>
        <v>115.94967211788578</v>
      </c>
    </row>
    <row r="21" spans="1:7" ht="23.25" x14ac:dyDescent="0.25">
      <c r="A21" s="63" t="s">
        <v>35</v>
      </c>
      <c r="B21" s="28" t="s">
        <v>36</v>
      </c>
      <c r="C21" s="29">
        <v>6888286.6799999997</v>
      </c>
      <c r="D21" s="30">
        <v>31407000</v>
      </c>
      <c r="E21" s="30">
        <v>7986945.8200000003</v>
      </c>
      <c r="F21" s="31">
        <f t="shared" si="0"/>
        <v>25.43046397299965</v>
      </c>
      <c r="G21" s="64">
        <f t="shared" si="1"/>
        <v>115.94967211788578</v>
      </c>
    </row>
    <row r="22" spans="1:7" x14ac:dyDescent="0.25">
      <c r="A22" s="61" t="s">
        <v>37</v>
      </c>
      <c r="B22" s="27" t="s">
        <v>38</v>
      </c>
      <c r="C22" s="20">
        <v>71998.09</v>
      </c>
      <c r="D22" s="21">
        <v>18370000</v>
      </c>
      <c r="E22" s="21">
        <v>11456450.57</v>
      </c>
      <c r="F22" s="22">
        <f t="shared" si="0"/>
        <v>62.36500038105607</v>
      </c>
      <c r="G22" s="62">
        <f t="shared" si="1"/>
        <v>15912.159016996147</v>
      </c>
    </row>
    <row r="23" spans="1:7" ht="16.5" customHeight="1" x14ac:dyDescent="0.25">
      <c r="A23" s="63" t="s">
        <v>39</v>
      </c>
      <c r="B23" s="28" t="s">
        <v>40</v>
      </c>
      <c r="C23" s="29">
        <v>459864.71</v>
      </c>
      <c r="D23" s="30">
        <v>5000000</v>
      </c>
      <c r="E23" s="30">
        <v>918827.3</v>
      </c>
      <c r="F23" s="31">
        <f t="shared" si="0"/>
        <v>18.376546000000001</v>
      </c>
      <c r="G23" s="64">
        <f t="shared" si="1"/>
        <v>199.80382926100157</v>
      </c>
    </row>
    <row r="24" spans="1:7" x14ac:dyDescent="0.25">
      <c r="A24" s="63" t="s">
        <v>41</v>
      </c>
      <c r="B24" s="28" t="s">
        <v>42</v>
      </c>
      <c r="C24" s="29">
        <v>-527462.6</v>
      </c>
      <c r="D24" s="30" t="s">
        <v>11</v>
      </c>
      <c r="E24" s="30">
        <v>61735.18</v>
      </c>
      <c r="F24" s="30" t="s">
        <v>11</v>
      </c>
      <c r="G24" s="64">
        <f t="shared" si="1"/>
        <v>-11.704181490782476</v>
      </c>
    </row>
    <row r="25" spans="1:7" x14ac:dyDescent="0.25">
      <c r="A25" s="63" t="s">
        <v>43</v>
      </c>
      <c r="B25" s="28" t="s">
        <v>44</v>
      </c>
      <c r="C25" s="29">
        <v>359364.54</v>
      </c>
      <c r="D25" s="30">
        <v>370000</v>
      </c>
      <c r="E25" s="30">
        <v>40892.800000000003</v>
      </c>
      <c r="F25" s="31">
        <f t="shared" si="0"/>
        <v>11.05210810810811</v>
      </c>
      <c r="G25" s="64">
        <f t="shared" si="1"/>
        <v>11.379197290862367</v>
      </c>
    </row>
    <row r="26" spans="1:7" ht="17.25" customHeight="1" x14ac:dyDescent="0.25">
      <c r="A26" s="63" t="s">
        <v>45</v>
      </c>
      <c r="B26" s="28" t="s">
        <v>46</v>
      </c>
      <c r="C26" s="29">
        <v>-219768.56</v>
      </c>
      <c r="D26" s="30">
        <v>13000000</v>
      </c>
      <c r="E26" s="30">
        <v>10434995.289999999</v>
      </c>
      <c r="F26" s="31">
        <f t="shared" si="0"/>
        <v>80.269194538461534</v>
      </c>
      <c r="G26" s="64">
        <f t="shared" si="1"/>
        <v>-4748.1747571172145</v>
      </c>
    </row>
    <row r="27" spans="1:7" x14ac:dyDescent="0.25">
      <c r="A27" s="61" t="s">
        <v>47</v>
      </c>
      <c r="B27" s="27" t="s">
        <v>48</v>
      </c>
      <c r="C27" s="20">
        <v>1760194.65</v>
      </c>
      <c r="D27" s="21">
        <v>9800000</v>
      </c>
      <c r="E27" s="21">
        <v>2632324.4500000002</v>
      </c>
      <c r="F27" s="22">
        <f t="shared" si="0"/>
        <v>26.860453571428572</v>
      </c>
      <c r="G27" s="62">
        <f t="shared" si="1"/>
        <v>149.54734977748058</v>
      </c>
    </row>
    <row r="28" spans="1:7" ht="23.25" x14ac:dyDescent="0.25">
      <c r="A28" s="61" t="s">
        <v>237</v>
      </c>
      <c r="B28" s="27" t="s">
        <v>214</v>
      </c>
      <c r="C28" s="20">
        <v>264.74</v>
      </c>
      <c r="D28" s="21" t="s">
        <v>11</v>
      </c>
      <c r="E28" s="21" t="s">
        <v>11</v>
      </c>
      <c r="F28" s="21" t="s">
        <v>11</v>
      </c>
      <c r="G28" s="66" t="s">
        <v>11</v>
      </c>
    </row>
    <row r="29" spans="1:7" ht="26.25" customHeight="1" x14ac:dyDescent="0.25">
      <c r="A29" s="61" t="s">
        <v>49</v>
      </c>
      <c r="B29" s="27" t="s">
        <v>50</v>
      </c>
      <c r="C29" s="20">
        <v>5677144.3099999996</v>
      </c>
      <c r="D29" s="21">
        <v>29909544</v>
      </c>
      <c r="E29" s="21">
        <v>8234313.0300000003</v>
      </c>
      <c r="F29" s="22">
        <f t="shared" si="0"/>
        <v>27.530720729142509</v>
      </c>
      <c r="G29" s="62">
        <f t="shared" si="1"/>
        <v>145.04322209135461</v>
      </c>
    </row>
    <row r="30" spans="1:7" ht="46.5" customHeight="1" x14ac:dyDescent="0.25">
      <c r="A30" s="63" t="s">
        <v>51</v>
      </c>
      <c r="B30" s="28" t="s">
        <v>52</v>
      </c>
      <c r="C30" s="29">
        <v>4596500.9000000004</v>
      </c>
      <c r="D30" s="30">
        <v>24957194</v>
      </c>
      <c r="E30" s="30">
        <v>7113605.0499999998</v>
      </c>
      <c r="F30" s="31">
        <f t="shared" si="0"/>
        <v>28.503224561222705</v>
      </c>
      <c r="G30" s="64">
        <f t="shared" si="1"/>
        <v>154.76131093545527</v>
      </c>
    </row>
    <row r="31" spans="1:7" ht="27.75" customHeight="1" x14ac:dyDescent="0.25">
      <c r="A31" s="63" t="s">
        <v>53</v>
      </c>
      <c r="B31" s="28" t="s">
        <v>54</v>
      </c>
      <c r="C31" s="29">
        <v>2105.61</v>
      </c>
      <c r="D31" s="30">
        <v>350</v>
      </c>
      <c r="E31" s="30">
        <v>40449.919999999998</v>
      </c>
      <c r="F31" s="31">
        <f t="shared" si="0"/>
        <v>11557.119999999999</v>
      </c>
      <c r="G31" s="64">
        <f t="shared" si="1"/>
        <v>1921.0547062371472</v>
      </c>
    </row>
    <row r="32" spans="1:7" ht="47.25" customHeight="1" x14ac:dyDescent="0.25">
      <c r="A32" s="63" t="s">
        <v>55</v>
      </c>
      <c r="B32" s="28" t="s">
        <v>56</v>
      </c>
      <c r="C32" s="29">
        <v>1078537.8</v>
      </c>
      <c r="D32" s="30">
        <v>4952000</v>
      </c>
      <c r="E32" s="30">
        <v>1080258.06</v>
      </c>
      <c r="F32" s="31">
        <f t="shared" si="0"/>
        <v>21.814581179321486</v>
      </c>
      <c r="G32" s="64">
        <f t="shared" si="1"/>
        <v>100.1594992776331</v>
      </c>
    </row>
    <row r="33" spans="1:7" x14ac:dyDescent="0.25">
      <c r="A33" s="61" t="s">
        <v>57</v>
      </c>
      <c r="B33" s="27" t="s">
        <v>58</v>
      </c>
      <c r="C33" s="20">
        <v>1869856.92</v>
      </c>
      <c r="D33" s="21">
        <v>4000000</v>
      </c>
      <c r="E33" s="21">
        <v>934380.37</v>
      </c>
      <c r="F33" s="22">
        <f t="shared" si="0"/>
        <v>23.359509249999999</v>
      </c>
      <c r="G33" s="62">
        <f t="shared" si="1"/>
        <v>49.970688131581745</v>
      </c>
    </row>
    <row r="34" spans="1:7" x14ac:dyDescent="0.25">
      <c r="A34" s="63" t="s">
        <v>59</v>
      </c>
      <c r="B34" s="28" t="s">
        <v>60</v>
      </c>
      <c r="C34" s="29">
        <v>1869856.92</v>
      </c>
      <c r="D34" s="30">
        <v>4000000</v>
      </c>
      <c r="E34" s="30">
        <v>934380.37</v>
      </c>
      <c r="F34" s="31">
        <f t="shared" si="0"/>
        <v>23.359509249999999</v>
      </c>
      <c r="G34" s="64">
        <f t="shared" si="1"/>
        <v>49.970688131581745</v>
      </c>
    </row>
    <row r="35" spans="1:7" ht="23.25" x14ac:dyDescent="0.25">
      <c r="A35" s="61" t="s">
        <v>61</v>
      </c>
      <c r="B35" s="27" t="s">
        <v>62</v>
      </c>
      <c r="C35" s="20">
        <v>1920699.51</v>
      </c>
      <c r="D35" s="21">
        <v>12112250</v>
      </c>
      <c r="E35" s="21">
        <v>4390422.2699999996</v>
      </c>
      <c r="F35" s="22">
        <f t="shared" si="0"/>
        <v>36.247784433115235</v>
      </c>
      <c r="G35" s="62">
        <f t="shared" si="1"/>
        <v>228.5845467831665</v>
      </c>
    </row>
    <row r="36" spans="1:7" x14ac:dyDescent="0.25">
      <c r="A36" s="63" t="s">
        <v>63</v>
      </c>
      <c r="B36" s="28" t="s">
        <v>64</v>
      </c>
      <c r="C36" s="29">
        <v>1920699.51</v>
      </c>
      <c r="D36" s="30">
        <v>12112250</v>
      </c>
      <c r="E36" s="30">
        <v>4390422.2699999996</v>
      </c>
      <c r="F36" s="31">
        <f t="shared" si="0"/>
        <v>36.247784433115235</v>
      </c>
      <c r="G36" s="64">
        <f t="shared" si="1"/>
        <v>228.5845467831665</v>
      </c>
    </row>
    <row r="37" spans="1:7" ht="18.75" customHeight="1" x14ac:dyDescent="0.25">
      <c r="A37" s="61" t="s">
        <v>65</v>
      </c>
      <c r="B37" s="27" t="s">
        <v>66</v>
      </c>
      <c r="C37" s="20">
        <v>10058614.640000001</v>
      </c>
      <c r="D37" s="21">
        <v>54794500</v>
      </c>
      <c r="E37" s="21">
        <v>16939067.390000001</v>
      </c>
      <c r="F37" s="22">
        <f t="shared" si="0"/>
        <v>30.913809579428591</v>
      </c>
      <c r="G37" s="62">
        <f t="shared" si="1"/>
        <v>168.40358236449944</v>
      </c>
    </row>
    <row r="38" spans="1:7" ht="47.25" customHeight="1" x14ac:dyDescent="0.25">
      <c r="A38" s="63" t="s">
        <v>67</v>
      </c>
      <c r="B38" s="28" t="s">
        <v>68</v>
      </c>
      <c r="C38" s="29">
        <v>435659.29</v>
      </c>
      <c r="D38" s="30">
        <v>1000000</v>
      </c>
      <c r="E38" s="30" t="s">
        <v>11</v>
      </c>
      <c r="F38" s="30" t="s">
        <v>11</v>
      </c>
      <c r="G38" s="65" t="s">
        <v>11</v>
      </c>
    </row>
    <row r="39" spans="1:7" ht="23.25" x14ac:dyDescent="0.25">
      <c r="A39" s="63" t="s">
        <v>69</v>
      </c>
      <c r="B39" s="28" t="s">
        <v>70</v>
      </c>
      <c r="C39" s="29">
        <v>6735694.8499999996</v>
      </c>
      <c r="D39" s="30">
        <v>20223500</v>
      </c>
      <c r="E39" s="30">
        <v>7892338.25</v>
      </c>
      <c r="F39" s="31">
        <f t="shared" si="0"/>
        <v>39.025580389151237</v>
      </c>
      <c r="G39" s="64">
        <f t="shared" si="1"/>
        <v>117.171849760979</v>
      </c>
    </row>
    <row r="40" spans="1:7" x14ac:dyDescent="0.25">
      <c r="A40" s="61" t="s">
        <v>71</v>
      </c>
      <c r="B40" s="27" t="s">
        <v>72</v>
      </c>
      <c r="C40" s="20">
        <v>2672041.19</v>
      </c>
      <c r="D40" s="21">
        <v>2543000</v>
      </c>
      <c r="E40" s="21">
        <v>1390962.81</v>
      </c>
      <c r="F40" s="22">
        <f t="shared" si="0"/>
        <v>54.69771175776642</v>
      </c>
      <c r="G40" s="62">
        <f t="shared" si="1"/>
        <v>52.056188924243344</v>
      </c>
    </row>
    <row r="41" spans="1:7" x14ac:dyDescent="0.25">
      <c r="A41" s="61" t="s">
        <v>73</v>
      </c>
      <c r="B41" s="27" t="s">
        <v>74</v>
      </c>
      <c r="C41" s="20">
        <v>6314.37</v>
      </c>
      <c r="D41" s="21" t="s">
        <v>11</v>
      </c>
      <c r="E41" s="21" t="s">
        <v>11</v>
      </c>
      <c r="F41" s="21" t="s">
        <v>11</v>
      </c>
      <c r="G41" s="66" t="s">
        <v>11</v>
      </c>
    </row>
    <row r="42" spans="1:7" x14ac:dyDescent="0.25">
      <c r="A42" s="63" t="s">
        <v>75</v>
      </c>
      <c r="B42" s="28" t="s">
        <v>76</v>
      </c>
      <c r="C42" s="29">
        <v>6314.37</v>
      </c>
      <c r="D42" s="30" t="s">
        <v>11</v>
      </c>
      <c r="E42" s="30" t="s">
        <v>11</v>
      </c>
      <c r="F42" s="30" t="s">
        <v>11</v>
      </c>
      <c r="G42" s="65" t="s">
        <v>11</v>
      </c>
    </row>
    <row r="43" spans="1:7" x14ac:dyDescent="0.25">
      <c r="A43" s="61" t="s">
        <v>77</v>
      </c>
      <c r="B43" s="27" t="s">
        <v>78</v>
      </c>
      <c r="C43" s="20">
        <v>279539543.24000001</v>
      </c>
      <c r="D43" s="21">
        <v>2466651092.48</v>
      </c>
      <c r="E43" s="21">
        <v>228387161.43000001</v>
      </c>
      <c r="F43" s="22">
        <f t="shared" si="0"/>
        <v>9.2589974369004437</v>
      </c>
      <c r="G43" s="62">
        <f t="shared" si="1"/>
        <v>81.701200045933078</v>
      </c>
    </row>
    <row r="44" spans="1:7" ht="23.25" x14ac:dyDescent="0.25">
      <c r="A44" s="61" t="s">
        <v>79</v>
      </c>
      <c r="B44" s="27" t="s">
        <v>80</v>
      </c>
      <c r="C44" s="20">
        <v>279544292.85000002</v>
      </c>
      <c r="D44" s="21">
        <v>2466651092.48</v>
      </c>
      <c r="E44" s="21">
        <v>245127594.36000001</v>
      </c>
      <c r="F44" s="22">
        <f t="shared" si="0"/>
        <v>9.9376679217953701</v>
      </c>
      <c r="G44" s="62">
        <f t="shared" si="1"/>
        <v>87.688284336225891</v>
      </c>
    </row>
    <row r="45" spans="1:7" ht="16.5" customHeight="1" x14ac:dyDescent="0.25">
      <c r="A45" s="63" t="s">
        <v>81</v>
      </c>
      <c r="B45" s="28" t="s">
        <v>82</v>
      </c>
      <c r="C45" s="29">
        <v>53082827.859999999</v>
      </c>
      <c r="D45" s="30" t="s">
        <v>11</v>
      </c>
      <c r="E45" s="30" t="s">
        <v>11</v>
      </c>
      <c r="F45" s="30" t="s">
        <v>11</v>
      </c>
      <c r="G45" s="65" t="s">
        <v>11</v>
      </c>
    </row>
    <row r="46" spans="1:7" ht="23.25" x14ac:dyDescent="0.25">
      <c r="A46" s="63" t="s">
        <v>83</v>
      </c>
      <c r="B46" s="28" t="s">
        <v>84</v>
      </c>
      <c r="C46" s="29">
        <v>48188293.259999998</v>
      </c>
      <c r="D46" s="30">
        <v>1149282807.73</v>
      </c>
      <c r="E46" s="30">
        <v>2607648.36</v>
      </c>
      <c r="F46" s="31">
        <f t="shared" si="0"/>
        <v>0.22689353242397167</v>
      </c>
      <c r="G46" s="64">
        <f t="shared" si="1"/>
        <v>5.4113731439510211</v>
      </c>
    </row>
    <row r="47" spans="1:7" ht="23.25" x14ac:dyDescent="0.25">
      <c r="A47" s="63" t="s">
        <v>85</v>
      </c>
      <c r="B47" s="28" t="s">
        <v>86</v>
      </c>
      <c r="C47" s="29" t="s">
        <v>11</v>
      </c>
      <c r="D47" s="30">
        <v>80820.320000000007</v>
      </c>
      <c r="E47" s="30" t="s">
        <v>11</v>
      </c>
      <c r="F47" s="30" t="s">
        <v>11</v>
      </c>
      <c r="G47" s="65" t="s">
        <v>11</v>
      </c>
    </row>
    <row r="48" spans="1:7" ht="45" customHeight="1" x14ac:dyDescent="0.25">
      <c r="A48" s="63" t="s">
        <v>87</v>
      </c>
      <c r="B48" s="28" t="s">
        <v>88</v>
      </c>
      <c r="C48" s="29" t="s">
        <v>11</v>
      </c>
      <c r="D48" s="30">
        <v>736523.32</v>
      </c>
      <c r="E48" s="30" t="s">
        <v>11</v>
      </c>
      <c r="F48" s="30" t="s">
        <v>11</v>
      </c>
      <c r="G48" s="65" t="s">
        <v>11</v>
      </c>
    </row>
    <row r="49" spans="1:7" ht="33" customHeight="1" x14ac:dyDescent="0.25">
      <c r="A49" s="63" t="s">
        <v>89</v>
      </c>
      <c r="B49" s="28" t="s">
        <v>90</v>
      </c>
      <c r="C49" s="29">
        <v>40614358.060000002</v>
      </c>
      <c r="D49" s="30">
        <v>147696192.22</v>
      </c>
      <c r="E49" s="30" t="s">
        <v>11</v>
      </c>
      <c r="F49" s="30" t="s">
        <v>11</v>
      </c>
      <c r="G49" s="65" t="s">
        <v>11</v>
      </c>
    </row>
    <row r="50" spans="1:7" ht="23.25" x14ac:dyDescent="0.25">
      <c r="A50" s="63" t="s">
        <v>91</v>
      </c>
      <c r="B50" s="28" t="s">
        <v>92</v>
      </c>
      <c r="C50" s="29" t="s">
        <v>11</v>
      </c>
      <c r="D50" s="30">
        <v>6422557.6799999997</v>
      </c>
      <c r="E50" s="30" t="s">
        <v>11</v>
      </c>
      <c r="F50" s="30" t="s">
        <v>11</v>
      </c>
      <c r="G50" s="65" t="s">
        <v>11</v>
      </c>
    </row>
    <row r="51" spans="1:7" x14ac:dyDescent="0.25">
      <c r="A51" s="63" t="s">
        <v>93</v>
      </c>
      <c r="B51" s="28" t="s">
        <v>94</v>
      </c>
      <c r="C51" s="29" t="s">
        <v>11</v>
      </c>
      <c r="D51" s="30">
        <v>4730833.33</v>
      </c>
      <c r="E51" s="30" t="s">
        <v>11</v>
      </c>
      <c r="F51" s="30" t="s">
        <v>11</v>
      </c>
      <c r="G51" s="65" t="s">
        <v>11</v>
      </c>
    </row>
    <row r="52" spans="1:7" x14ac:dyDescent="0.25">
      <c r="A52" s="63" t="s">
        <v>95</v>
      </c>
      <c r="B52" s="28" t="s">
        <v>96</v>
      </c>
      <c r="C52" s="29" t="s">
        <v>11</v>
      </c>
      <c r="D52" s="30">
        <v>2118918.36</v>
      </c>
      <c r="E52" s="30">
        <v>2118918.36</v>
      </c>
      <c r="F52" s="31">
        <f t="shared" si="0"/>
        <v>100</v>
      </c>
      <c r="G52" s="65" t="s">
        <v>11</v>
      </c>
    </row>
    <row r="53" spans="1:7" ht="23.25" x14ac:dyDescent="0.25">
      <c r="A53" s="63" t="s">
        <v>97</v>
      </c>
      <c r="B53" s="28" t="s">
        <v>98</v>
      </c>
      <c r="C53" s="29" t="s">
        <v>11</v>
      </c>
      <c r="D53" s="30">
        <v>905694833</v>
      </c>
      <c r="E53" s="30" t="s">
        <v>11</v>
      </c>
      <c r="F53" s="30" t="s">
        <v>11</v>
      </c>
      <c r="G53" s="65" t="s">
        <v>11</v>
      </c>
    </row>
    <row r="54" spans="1:7" ht="23.25" x14ac:dyDescent="0.25">
      <c r="A54" s="63" t="s">
        <v>99</v>
      </c>
      <c r="B54" s="28" t="s">
        <v>100</v>
      </c>
      <c r="C54" s="29" t="s">
        <v>11</v>
      </c>
      <c r="D54" s="30">
        <v>1409523.81</v>
      </c>
      <c r="E54" s="30" t="s">
        <v>11</v>
      </c>
      <c r="F54" s="30" t="s">
        <v>11</v>
      </c>
      <c r="G54" s="65" t="s">
        <v>11</v>
      </c>
    </row>
    <row r="55" spans="1:7" ht="38.25" customHeight="1" x14ac:dyDescent="0.25">
      <c r="A55" s="63" t="s">
        <v>101</v>
      </c>
      <c r="B55" s="28" t="s">
        <v>102</v>
      </c>
      <c r="C55" s="29">
        <v>6968831.7800000003</v>
      </c>
      <c r="D55" s="30">
        <v>30328330.559999999</v>
      </c>
      <c r="E55" s="30" t="s">
        <v>11</v>
      </c>
      <c r="F55" s="30" t="s">
        <v>11</v>
      </c>
      <c r="G55" s="65" t="s">
        <v>11</v>
      </c>
    </row>
    <row r="56" spans="1:7" x14ac:dyDescent="0.25">
      <c r="A56" s="63" t="s">
        <v>103</v>
      </c>
      <c r="B56" s="28" t="s">
        <v>104</v>
      </c>
      <c r="C56" s="29">
        <v>605103.42000000004</v>
      </c>
      <c r="D56" s="30">
        <v>50064275.130000003</v>
      </c>
      <c r="E56" s="30">
        <v>488730</v>
      </c>
      <c r="F56" s="31">
        <f t="shared" si="0"/>
        <v>0.97620508582403986</v>
      </c>
      <c r="G56" s="64">
        <f t="shared" si="1"/>
        <v>80.768011524377101</v>
      </c>
    </row>
    <row r="57" spans="1:7" x14ac:dyDescent="0.25">
      <c r="A57" s="67" t="s">
        <v>105</v>
      </c>
      <c r="B57" s="28" t="s">
        <v>106</v>
      </c>
      <c r="C57" s="29">
        <v>170773171.72999999</v>
      </c>
      <c r="D57" s="30">
        <v>1173225428.1099999</v>
      </c>
      <c r="E57" s="30">
        <v>234157505.12</v>
      </c>
      <c r="F57" s="31">
        <f t="shared" si="0"/>
        <v>19.958441021621443</v>
      </c>
      <c r="G57" s="64">
        <f t="shared" si="1"/>
        <v>137.11609543108651</v>
      </c>
    </row>
    <row r="58" spans="1:7" ht="30" customHeight="1" x14ac:dyDescent="0.25">
      <c r="A58" s="63" t="s">
        <v>107</v>
      </c>
      <c r="B58" s="28" t="s">
        <v>108</v>
      </c>
      <c r="C58" s="29">
        <v>162608295.56999999</v>
      </c>
      <c r="D58" s="30">
        <v>1099632276.1099999</v>
      </c>
      <c r="E58" s="30">
        <v>219801765.25999999</v>
      </c>
      <c r="F58" s="31">
        <f t="shared" si="0"/>
        <v>19.988660758263563</v>
      </c>
      <c r="G58" s="64">
        <f t="shared" si="1"/>
        <v>135.17254116065635</v>
      </c>
    </row>
    <row r="59" spans="1:7" ht="49.5" customHeight="1" x14ac:dyDescent="0.25">
      <c r="A59" s="63" t="s">
        <v>109</v>
      </c>
      <c r="B59" s="28" t="s">
        <v>110</v>
      </c>
      <c r="C59" s="29">
        <v>1049145.73</v>
      </c>
      <c r="D59" s="30">
        <v>13484752</v>
      </c>
      <c r="E59" s="30">
        <v>2016000</v>
      </c>
      <c r="F59" s="31">
        <f t="shared" si="0"/>
        <v>14.950219329209762</v>
      </c>
      <c r="G59" s="64">
        <f t="shared" si="1"/>
        <v>192.15633656536923</v>
      </c>
    </row>
    <row r="60" spans="1:7" ht="43.5" customHeight="1" x14ac:dyDescent="0.25">
      <c r="A60" s="63" t="s">
        <v>111</v>
      </c>
      <c r="B60" s="28" t="s">
        <v>112</v>
      </c>
      <c r="C60" s="29" t="s">
        <v>11</v>
      </c>
      <c r="D60" s="30">
        <v>18067200</v>
      </c>
      <c r="E60" s="30" t="s">
        <v>11</v>
      </c>
      <c r="F60" s="30" t="s">
        <v>11</v>
      </c>
      <c r="G60" s="65" t="s">
        <v>11</v>
      </c>
    </row>
    <row r="61" spans="1:7" ht="41.25" customHeight="1" x14ac:dyDescent="0.25">
      <c r="A61" s="63" t="s">
        <v>113</v>
      </c>
      <c r="B61" s="28" t="s">
        <v>114</v>
      </c>
      <c r="C61" s="29" t="s">
        <v>11</v>
      </c>
      <c r="D61" s="30">
        <v>30417</v>
      </c>
      <c r="E61" s="30" t="s">
        <v>11</v>
      </c>
      <c r="F61" s="30" t="s">
        <v>11</v>
      </c>
      <c r="G61" s="65" t="s">
        <v>11</v>
      </c>
    </row>
    <row r="62" spans="1:7" ht="42" customHeight="1" x14ac:dyDescent="0.25">
      <c r="A62" s="63" t="s">
        <v>115</v>
      </c>
      <c r="B62" s="28" t="s">
        <v>116</v>
      </c>
      <c r="C62" s="29">
        <v>6022609.46</v>
      </c>
      <c r="D62" s="30">
        <v>36255050</v>
      </c>
      <c r="E62" s="30">
        <v>11085017</v>
      </c>
      <c r="F62" s="31">
        <f t="shared" si="0"/>
        <v>30.575097813959712</v>
      </c>
      <c r="G62" s="64">
        <f t="shared" si="1"/>
        <v>184.05671285217289</v>
      </c>
    </row>
    <row r="63" spans="1:7" ht="23.25" x14ac:dyDescent="0.25">
      <c r="A63" s="63" t="s">
        <v>117</v>
      </c>
      <c r="B63" s="28" t="s">
        <v>118</v>
      </c>
      <c r="C63" s="29">
        <v>512098.78</v>
      </c>
      <c r="D63" s="30">
        <v>2166181</v>
      </c>
      <c r="E63" s="30">
        <v>580127.35</v>
      </c>
      <c r="F63" s="31">
        <f t="shared" si="0"/>
        <v>26.781111550696824</v>
      </c>
      <c r="G63" s="64">
        <f t="shared" si="1"/>
        <v>113.28426714861534</v>
      </c>
    </row>
    <row r="64" spans="1:7" ht="23.25" x14ac:dyDescent="0.25">
      <c r="A64" s="63" t="s">
        <v>119</v>
      </c>
      <c r="B64" s="28" t="s">
        <v>120</v>
      </c>
      <c r="C64" s="29">
        <v>471788.86</v>
      </c>
      <c r="D64" s="30">
        <v>2916424</v>
      </c>
      <c r="E64" s="30">
        <v>559914.42000000004</v>
      </c>
      <c r="F64" s="31">
        <f t="shared" si="0"/>
        <v>19.198663157346122</v>
      </c>
      <c r="G64" s="64">
        <f t="shared" si="1"/>
        <v>118.6790251893612</v>
      </c>
    </row>
    <row r="65" spans="1:7" x14ac:dyDescent="0.25">
      <c r="A65" s="63" t="s">
        <v>121</v>
      </c>
      <c r="B65" s="28" t="s">
        <v>122</v>
      </c>
      <c r="C65" s="29">
        <v>109233.33</v>
      </c>
      <c r="D65" s="30">
        <v>673128</v>
      </c>
      <c r="E65" s="30">
        <v>114681.09</v>
      </c>
      <c r="F65" s="31">
        <f t="shared" ref="F65:F66" si="2">E65/D65*100</f>
        <v>17.037040503440654</v>
      </c>
      <c r="G65" s="64">
        <f t="shared" ref="G65:G67" si="3">E65/C65*100</f>
        <v>104.98726899564446</v>
      </c>
    </row>
    <row r="66" spans="1:7" x14ac:dyDescent="0.25">
      <c r="A66" s="63" t="s">
        <v>123</v>
      </c>
      <c r="B66" s="28" t="s">
        <v>124</v>
      </c>
      <c r="C66" s="29">
        <v>7500000</v>
      </c>
      <c r="D66" s="30">
        <v>144142856.63999999</v>
      </c>
      <c r="E66" s="30">
        <v>8362440.8799999999</v>
      </c>
      <c r="F66" s="31">
        <f t="shared" si="2"/>
        <v>5.8014951798030356</v>
      </c>
      <c r="G66" s="64">
        <f t="shared" si="3"/>
        <v>111.49921173333333</v>
      </c>
    </row>
    <row r="67" spans="1:7" x14ac:dyDescent="0.25">
      <c r="A67" s="61" t="s">
        <v>125</v>
      </c>
      <c r="B67" s="27" t="s">
        <v>126</v>
      </c>
      <c r="C67" s="20">
        <v>-4749.6099999999997</v>
      </c>
      <c r="D67" s="21" t="s">
        <v>11</v>
      </c>
      <c r="E67" s="21">
        <v>-0.33</v>
      </c>
      <c r="F67" s="21" t="s">
        <v>11</v>
      </c>
      <c r="G67" s="62">
        <f t="shared" si="3"/>
        <v>6.9479388834030598E-3</v>
      </c>
    </row>
    <row r="68" spans="1:7" ht="26.25" customHeight="1" thickBot="1" x14ac:dyDescent="0.3">
      <c r="A68" s="68" t="s">
        <v>127</v>
      </c>
      <c r="B68" s="69" t="s">
        <v>128</v>
      </c>
      <c r="C68" s="70" t="s">
        <v>11</v>
      </c>
      <c r="D68" s="71" t="s">
        <v>11</v>
      </c>
      <c r="E68" s="71">
        <v>-16740432.6</v>
      </c>
      <c r="F68" s="71" t="s">
        <v>11</v>
      </c>
      <c r="G68" s="72" t="s">
        <v>11</v>
      </c>
    </row>
    <row r="69" spans="1:7" ht="12.95" customHeight="1" x14ac:dyDescent="0.25">
      <c r="A69" s="13"/>
      <c r="B69" s="33"/>
      <c r="C69" s="34"/>
      <c r="D69" s="33"/>
      <c r="E69" s="33"/>
      <c r="F69" s="18"/>
      <c r="G69" s="19"/>
    </row>
    <row r="70" spans="1:7" ht="12.95" customHeight="1" x14ac:dyDescent="0.25">
      <c r="A70" s="3"/>
      <c r="B70" s="4"/>
      <c r="C70" s="5"/>
      <c r="D70" s="6"/>
      <c r="E70" s="6"/>
      <c r="F70" s="2"/>
    </row>
  </sheetData>
  <mergeCells count="4">
    <mergeCell ref="A4:A5"/>
    <mergeCell ref="B4:B5"/>
    <mergeCell ref="D4:E4"/>
    <mergeCell ref="F4:G4"/>
  </mergeCells>
  <pageMargins left="0.19685039370078741" right="0.19685039370078741" top="0.19685039370078741" bottom="0.19685039370078741" header="0" footer="0"/>
  <pageSetup paperSize="9" scale="55" fitToHeight="0" orientation="landscape" r:id="rId1"/>
  <headerFooter>
    <oddFooter>&amp;R&amp;D СТР. &amp;P</odd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9"/>
  <sheetViews>
    <sheetView topLeftCell="A22" workbookViewId="0">
      <selection activeCell="A16" sqref="A16"/>
    </sheetView>
  </sheetViews>
  <sheetFormatPr defaultRowHeight="15" x14ac:dyDescent="0.25"/>
  <cols>
    <col min="1" max="1" width="58.140625" customWidth="1"/>
    <col min="2" max="2" width="26" customWidth="1"/>
    <col min="3" max="3" width="14.85546875" customWidth="1"/>
    <col min="4" max="4" width="13.140625" customWidth="1"/>
    <col min="5" max="6" width="17.140625" customWidth="1"/>
    <col min="7" max="7" width="15.140625" customWidth="1"/>
    <col min="8" max="8" width="15.42578125" customWidth="1"/>
    <col min="9" max="9" width="13.85546875" customWidth="1"/>
  </cols>
  <sheetData>
    <row r="2" spans="1:9" ht="15.75" thickBot="1" x14ac:dyDescent="0.3">
      <c r="A2" s="12" t="s">
        <v>226</v>
      </c>
      <c r="B2" s="73"/>
      <c r="C2" s="73"/>
      <c r="D2" s="73"/>
      <c r="E2" s="74"/>
      <c r="F2" s="3"/>
      <c r="G2" s="2"/>
      <c r="H2" s="1"/>
      <c r="I2" s="1"/>
    </row>
    <row r="3" spans="1:9" ht="15.75" thickBot="1" x14ac:dyDescent="0.3">
      <c r="A3" s="75" t="s">
        <v>3</v>
      </c>
      <c r="B3" s="76" t="s">
        <v>227</v>
      </c>
      <c r="C3" s="77" t="s">
        <v>228</v>
      </c>
      <c r="D3" s="78" t="s">
        <v>229</v>
      </c>
      <c r="E3" s="79"/>
      <c r="F3" s="80"/>
      <c r="G3" s="81" t="s">
        <v>230</v>
      </c>
      <c r="H3" s="82"/>
      <c r="I3" s="83"/>
    </row>
    <row r="4" spans="1:9" ht="113.25" thickBot="1" x14ac:dyDescent="0.3">
      <c r="A4" s="84"/>
      <c r="B4" s="85"/>
      <c r="C4" s="86"/>
      <c r="D4" s="87" t="s">
        <v>217</v>
      </c>
      <c r="E4" s="88" t="s">
        <v>231</v>
      </c>
      <c r="F4" s="89" t="s">
        <v>232</v>
      </c>
      <c r="G4" s="90" t="s">
        <v>220</v>
      </c>
      <c r="H4" s="9" t="s">
        <v>233</v>
      </c>
      <c r="I4" s="10" t="s">
        <v>221</v>
      </c>
    </row>
    <row r="5" spans="1:9" ht="15.75" thickBot="1" x14ac:dyDescent="0.3">
      <c r="A5" s="91" t="s">
        <v>4</v>
      </c>
      <c r="B5" s="88" t="s">
        <v>5</v>
      </c>
      <c r="C5" s="92" t="s">
        <v>6</v>
      </c>
      <c r="D5" s="92" t="s">
        <v>7</v>
      </c>
      <c r="E5" s="93" t="s">
        <v>8</v>
      </c>
      <c r="F5" s="94" t="s">
        <v>9</v>
      </c>
      <c r="G5" s="95" t="s">
        <v>234</v>
      </c>
      <c r="H5" s="96" t="s">
        <v>235</v>
      </c>
      <c r="I5" s="97" t="s">
        <v>236</v>
      </c>
    </row>
    <row r="6" spans="1:9" x14ac:dyDescent="0.25">
      <c r="A6" s="98" t="s">
        <v>129</v>
      </c>
      <c r="B6" s="99" t="s">
        <v>10</v>
      </c>
      <c r="C6" s="100">
        <v>405840355.25</v>
      </c>
      <c r="D6" s="101">
        <v>3478726321.6599998</v>
      </c>
      <c r="E6" s="102">
        <v>3478726321.6599998</v>
      </c>
      <c r="F6" s="103">
        <v>467243630.75999999</v>
      </c>
      <c r="G6" s="104">
        <f>F6/D6*100</f>
        <v>13.431457020655705</v>
      </c>
      <c r="H6" s="105">
        <f>F6/E6*100</f>
        <v>13.431457020655705</v>
      </c>
      <c r="I6" s="58">
        <f>F6/C6*100</f>
        <v>115.12990877217599</v>
      </c>
    </row>
    <row r="7" spans="1:9" x14ac:dyDescent="0.25">
      <c r="A7" s="106" t="s">
        <v>12</v>
      </c>
      <c r="B7" s="107"/>
      <c r="C7" s="108"/>
      <c r="D7" s="109"/>
      <c r="E7" s="110"/>
      <c r="F7" s="111"/>
      <c r="G7" s="112"/>
      <c r="H7" s="113"/>
      <c r="I7" s="114"/>
    </row>
    <row r="8" spans="1:9" x14ac:dyDescent="0.25">
      <c r="A8" s="115" t="s">
        <v>130</v>
      </c>
      <c r="B8" s="116" t="s">
        <v>131</v>
      </c>
      <c r="C8" s="117">
        <v>29444391.949999999</v>
      </c>
      <c r="D8" s="118">
        <f>SUM(D9:D15)</f>
        <v>204650353.69</v>
      </c>
      <c r="E8" s="119">
        <v>204340353.69</v>
      </c>
      <c r="F8" s="120">
        <v>33585336.409999996</v>
      </c>
      <c r="G8" s="121">
        <f t="shared" ref="G8:G47" si="0">F8/D8*100</f>
        <v>16.411081537085614</v>
      </c>
      <c r="H8" s="23">
        <f t="shared" ref="H8:H47" si="1">F8/E8*100</f>
        <v>16.435978407354394</v>
      </c>
      <c r="I8" s="62">
        <f t="shared" ref="I8:I47" si="2">F8/C8*100</f>
        <v>114.06361003151908</v>
      </c>
    </row>
    <row r="9" spans="1:9" ht="23.25" x14ac:dyDescent="0.25">
      <c r="A9" s="122" t="s">
        <v>132</v>
      </c>
      <c r="B9" s="107" t="s">
        <v>133</v>
      </c>
      <c r="C9" s="117" t="s">
        <v>11</v>
      </c>
      <c r="D9" s="123">
        <v>3278000</v>
      </c>
      <c r="E9" s="123">
        <v>3278000</v>
      </c>
      <c r="F9" s="124">
        <v>722430.66</v>
      </c>
      <c r="G9" s="125">
        <f t="shared" si="0"/>
        <v>22.038763270286761</v>
      </c>
      <c r="H9" s="32">
        <f t="shared" si="1"/>
        <v>22.038763270286761</v>
      </c>
      <c r="I9" s="126" t="s">
        <v>11</v>
      </c>
    </row>
    <row r="10" spans="1:9" ht="34.5" x14ac:dyDescent="0.25">
      <c r="A10" s="122" t="s">
        <v>134</v>
      </c>
      <c r="B10" s="107" t="s">
        <v>135</v>
      </c>
      <c r="C10" s="117">
        <v>841341.09</v>
      </c>
      <c r="D10" s="123">
        <v>4688000</v>
      </c>
      <c r="E10" s="123">
        <v>4688000</v>
      </c>
      <c r="F10" s="124">
        <v>1050474.32</v>
      </c>
      <c r="G10" s="125">
        <f t="shared" si="0"/>
        <v>22.407728668941981</v>
      </c>
      <c r="H10" s="32">
        <f t="shared" si="1"/>
        <v>22.407728668941981</v>
      </c>
      <c r="I10" s="64">
        <f t="shared" si="2"/>
        <v>124.85712780294614</v>
      </c>
    </row>
    <row r="11" spans="1:9" ht="34.5" x14ac:dyDescent="0.25">
      <c r="A11" s="122" t="s">
        <v>136</v>
      </c>
      <c r="B11" s="107" t="s">
        <v>137</v>
      </c>
      <c r="C11" s="117">
        <v>8138678.4199999999</v>
      </c>
      <c r="D11" s="123">
        <v>43587000</v>
      </c>
      <c r="E11" s="123">
        <v>43587000</v>
      </c>
      <c r="F11" s="124">
        <v>8289172.9199999999</v>
      </c>
      <c r="G11" s="125">
        <f t="shared" si="0"/>
        <v>19.017534861311859</v>
      </c>
      <c r="H11" s="32">
        <f t="shared" si="1"/>
        <v>19.017534861311859</v>
      </c>
      <c r="I11" s="64">
        <f t="shared" si="2"/>
        <v>101.84912699868045</v>
      </c>
    </row>
    <row r="12" spans="1:9" x14ac:dyDescent="0.25">
      <c r="A12" s="122" t="s">
        <v>138</v>
      </c>
      <c r="B12" s="107" t="s">
        <v>139</v>
      </c>
      <c r="C12" s="117" t="s">
        <v>11</v>
      </c>
      <c r="D12" s="123">
        <v>30417</v>
      </c>
      <c r="E12" s="123">
        <v>30417</v>
      </c>
      <c r="F12" s="124" t="s">
        <v>11</v>
      </c>
      <c r="G12" s="127" t="s">
        <v>11</v>
      </c>
      <c r="H12" s="127" t="s">
        <v>11</v>
      </c>
      <c r="I12" s="126" t="s">
        <v>11</v>
      </c>
    </row>
    <row r="13" spans="1:9" ht="23.25" x14ac:dyDescent="0.25">
      <c r="A13" s="122" t="s">
        <v>140</v>
      </c>
      <c r="B13" s="107" t="s">
        <v>141</v>
      </c>
      <c r="C13" s="117">
        <v>4335967.82</v>
      </c>
      <c r="D13" s="128">
        <v>26720500</v>
      </c>
      <c r="E13" s="123">
        <v>26720500</v>
      </c>
      <c r="F13" s="124">
        <v>5032824.4800000004</v>
      </c>
      <c r="G13" s="125">
        <f t="shared" si="0"/>
        <v>18.835068505454615</v>
      </c>
      <c r="H13" s="32">
        <f t="shared" si="1"/>
        <v>18.835068505454615</v>
      </c>
      <c r="I13" s="64">
        <f t="shared" si="2"/>
        <v>116.07153671172772</v>
      </c>
    </row>
    <row r="14" spans="1:9" x14ac:dyDescent="0.25">
      <c r="A14" s="122" t="s">
        <v>142</v>
      </c>
      <c r="B14" s="107" t="s">
        <v>143</v>
      </c>
      <c r="C14" s="117" t="s">
        <v>11</v>
      </c>
      <c r="D14" s="123">
        <v>25226541.550000001</v>
      </c>
      <c r="E14" s="123">
        <v>24916541.550000001</v>
      </c>
      <c r="F14" s="124" t="s">
        <v>11</v>
      </c>
      <c r="G14" s="127" t="s">
        <v>11</v>
      </c>
      <c r="H14" s="127" t="s">
        <v>11</v>
      </c>
      <c r="I14" s="126" t="s">
        <v>11</v>
      </c>
    </row>
    <row r="15" spans="1:9" x14ac:dyDescent="0.25">
      <c r="A15" s="122" t="s">
        <v>144</v>
      </c>
      <c r="B15" s="107" t="s">
        <v>145</v>
      </c>
      <c r="C15" s="117">
        <v>16128404.619999999</v>
      </c>
      <c r="D15" s="123">
        <v>101119895.14</v>
      </c>
      <c r="E15" s="123">
        <v>101119895.14</v>
      </c>
      <c r="F15" s="124">
        <v>18490434.030000001</v>
      </c>
      <c r="G15" s="125">
        <f t="shared" si="0"/>
        <v>18.285653880870907</v>
      </c>
      <c r="H15" s="32">
        <f t="shared" si="1"/>
        <v>18.285653880870907</v>
      </c>
      <c r="I15" s="64">
        <f t="shared" si="2"/>
        <v>114.64515223701031</v>
      </c>
    </row>
    <row r="16" spans="1:9" ht="23.25" x14ac:dyDescent="0.25">
      <c r="A16" s="115" t="s">
        <v>146</v>
      </c>
      <c r="B16" s="116" t="s">
        <v>147</v>
      </c>
      <c r="C16" s="129">
        <v>1665129.65</v>
      </c>
      <c r="D16" s="118">
        <f>SUM(D17)</f>
        <v>14156530.82</v>
      </c>
      <c r="E16" s="119">
        <v>14156530.82</v>
      </c>
      <c r="F16" s="120">
        <v>2986674.17</v>
      </c>
      <c r="G16" s="121">
        <f t="shared" si="0"/>
        <v>21.097500566879702</v>
      </c>
      <c r="H16" s="23">
        <f t="shared" si="1"/>
        <v>21.097500566879702</v>
      </c>
      <c r="I16" s="62">
        <f t="shared" si="2"/>
        <v>179.36586319269495</v>
      </c>
    </row>
    <row r="17" spans="1:9" ht="23.25" x14ac:dyDescent="0.25">
      <c r="A17" s="122" t="s">
        <v>148</v>
      </c>
      <c r="B17" s="107" t="s">
        <v>149</v>
      </c>
      <c r="C17" s="117">
        <v>1665129.65</v>
      </c>
      <c r="D17" s="123">
        <v>14156530.82</v>
      </c>
      <c r="E17" s="123">
        <v>14156530.82</v>
      </c>
      <c r="F17" s="124">
        <v>2986674.17</v>
      </c>
      <c r="G17" s="125">
        <f t="shared" si="0"/>
        <v>21.097500566879702</v>
      </c>
      <c r="H17" s="32">
        <f t="shared" si="1"/>
        <v>21.097500566879702</v>
      </c>
      <c r="I17" s="64">
        <f t="shared" si="2"/>
        <v>179.36586319269495</v>
      </c>
    </row>
    <row r="18" spans="1:9" x14ac:dyDescent="0.25">
      <c r="A18" s="115" t="s">
        <v>150</v>
      </c>
      <c r="B18" s="116" t="s">
        <v>151</v>
      </c>
      <c r="C18" s="129">
        <v>7711384.1200000001</v>
      </c>
      <c r="D18" s="118">
        <f>SUM(D19:D22)</f>
        <v>182676004.94999999</v>
      </c>
      <c r="E18" s="119">
        <v>182676004.94999999</v>
      </c>
      <c r="F18" s="120">
        <v>5989416.3700000001</v>
      </c>
      <c r="G18" s="121">
        <f t="shared" si="0"/>
        <v>3.278709960642809</v>
      </c>
      <c r="H18" s="23">
        <f t="shared" si="1"/>
        <v>3.278709960642809</v>
      </c>
      <c r="I18" s="62">
        <f t="shared" si="2"/>
        <v>77.669796716079034</v>
      </c>
    </row>
    <row r="19" spans="1:9" x14ac:dyDescent="0.25">
      <c r="A19" s="122" t="s">
        <v>152</v>
      </c>
      <c r="B19" s="107" t="s">
        <v>153</v>
      </c>
      <c r="C19" s="117" t="s">
        <v>11</v>
      </c>
      <c r="D19" s="123">
        <v>4687451.16</v>
      </c>
      <c r="E19" s="123">
        <v>4687451.16</v>
      </c>
      <c r="F19" s="124" t="s">
        <v>11</v>
      </c>
      <c r="G19" s="127" t="s">
        <v>11</v>
      </c>
      <c r="H19" s="127" t="s">
        <v>11</v>
      </c>
      <c r="I19" s="126" t="s">
        <v>11</v>
      </c>
    </row>
    <row r="20" spans="1:9" x14ac:dyDescent="0.25">
      <c r="A20" s="122" t="s">
        <v>154</v>
      </c>
      <c r="B20" s="107" t="s">
        <v>155</v>
      </c>
      <c r="C20" s="117" t="s">
        <v>11</v>
      </c>
      <c r="D20" s="123">
        <v>21276553.789999999</v>
      </c>
      <c r="E20" s="123">
        <v>21276553.789999999</v>
      </c>
      <c r="F20" s="124" t="s">
        <v>11</v>
      </c>
      <c r="G20" s="127" t="s">
        <v>11</v>
      </c>
      <c r="H20" s="127" t="s">
        <v>11</v>
      </c>
      <c r="I20" s="126" t="s">
        <v>11</v>
      </c>
    </row>
    <row r="21" spans="1:9" x14ac:dyDescent="0.25">
      <c r="A21" s="122" t="s">
        <v>156</v>
      </c>
      <c r="B21" s="107" t="s">
        <v>157</v>
      </c>
      <c r="C21" s="117">
        <v>7711384.1200000001</v>
      </c>
      <c r="D21" s="123">
        <v>151507000</v>
      </c>
      <c r="E21" s="123">
        <v>151507000</v>
      </c>
      <c r="F21" s="124">
        <v>5989416.3700000001</v>
      </c>
      <c r="G21" s="125">
        <f t="shared" si="0"/>
        <v>3.9532274878388458</v>
      </c>
      <c r="H21" s="32">
        <f t="shared" si="1"/>
        <v>3.9532274878388458</v>
      </c>
      <c r="I21" s="64">
        <f t="shared" si="2"/>
        <v>77.669796716079034</v>
      </c>
    </row>
    <row r="22" spans="1:9" x14ac:dyDescent="0.25">
      <c r="A22" s="122" t="s">
        <v>158</v>
      </c>
      <c r="B22" s="107" t="s">
        <v>159</v>
      </c>
      <c r="C22" s="117" t="s">
        <v>11</v>
      </c>
      <c r="D22" s="123">
        <v>5205000</v>
      </c>
      <c r="E22" s="123">
        <v>5205000</v>
      </c>
      <c r="F22" s="124" t="s">
        <v>11</v>
      </c>
      <c r="G22" s="127" t="s">
        <v>11</v>
      </c>
      <c r="H22" s="127" t="s">
        <v>11</v>
      </c>
      <c r="I22" s="126" t="s">
        <v>11</v>
      </c>
    </row>
    <row r="23" spans="1:9" x14ac:dyDescent="0.25">
      <c r="A23" s="115" t="s">
        <v>160</v>
      </c>
      <c r="B23" s="116" t="s">
        <v>161</v>
      </c>
      <c r="C23" s="129">
        <v>4243651.8099999996</v>
      </c>
      <c r="D23" s="118">
        <f>SUM(D24:D27)</f>
        <v>95767395.460000008</v>
      </c>
      <c r="E23" s="119">
        <v>95767395.459999993</v>
      </c>
      <c r="F23" s="120">
        <v>3263858.15</v>
      </c>
      <c r="G23" s="121">
        <f t="shared" si="0"/>
        <v>3.4081099671998945</v>
      </c>
      <c r="H23" s="23">
        <f t="shared" si="1"/>
        <v>3.4081099671998953</v>
      </c>
      <c r="I23" s="62">
        <f t="shared" si="2"/>
        <v>76.911544493562019</v>
      </c>
    </row>
    <row r="24" spans="1:9" x14ac:dyDescent="0.25">
      <c r="A24" s="122" t="s">
        <v>162</v>
      </c>
      <c r="B24" s="107" t="s">
        <v>163</v>
      </c>
      <c r="C24" s="117">
        <v>415358.35</v>
      </c>
      <c r="D24" s="123">
        <v>2400000</v>
      </c>
      <c r="E24" s="123">
        <v>2400000</v>
      </c>
      <c r="F24" s="124">
        <v>486751.54</v>
      </c>
      <c r="G24" s="125">
        <f t="shared" si="0"/>
        <v>20.281314166666668</v>
      </c>
      <c r="H24" s="32">
        <f t="shared" si="1"/>
        <v>20.281314166666668</v>
      </c>
      <c r="I24" s="64">
        <f t="shared" si="2"/>
        <v>117.18833628841216</v>
      </c>
    </row>
    <row r="25" spans="1:9" x14ac:dyDescent="0.25">
      <c r="A25" s="122" t="s">
        <v>164</v>
      </c>
      <c r="B25" s="107" t="s">
        <v>165</v>
      </c>
      <c r="C25" s="117">
        <v>1613692.33</v>
      </c>
      <c r="D25" s="123">
        <v>72294393.680000007</v>
      </c>
      <c r="E25" s="123">
        <v>72294393.680000007</v>
      </c>
      <c r="F25" s="124">
        <v>831843.68</v>
      </c>
      <c r="G25" s="125">
        <f t="shared" si="0"/>
        <v>1.1506337319627133</v>
      </c>
      <c r="H25" s="32">
        <f t="shared" si="1"/>
        <v>1.1506337319627133</v>
      </c>
      <c r="I25" s="64">
        <f t="shared" si="2"/>
        <v>51.549088047038062</v>
      </c>
    </row>
    <row r="26" spans="1:9" x14ac:dyDescent="0.25">
      <c r="A26" s="122" t="s">
        <v>166</v>
      </c>
      <c r="B26" s="107" t="s">
        <v>167</v>
      </c>
      <c r="C26" s="117">
        <v>665866.39</v>
      </c>
      <c r="D26" s="123">
        <v>9482983</v>
      </c>
      <c r="E26" s="123">
        <v>9482983</v>
      </c>
      <c r="F26" s="124" t="s">
        <v>11</v>
      </c>
      <c r="G26" s="127" t="s">
        <v>11</v>
      </c>
      <c r="H26" s="127" t="s">
        <v>11</v>
      </c>
      <c r="I26" s="126" t="s">
        <v>11</v>
      </c>
    </row>
    <row r="27" spans="1:9" x14ac:dyDescent="0.25">
      <c r="A27" s="122" t="s">
        <v>168</v>
      </c>
      <c r="B27" s="107" t="s">
        <v>169</v>
      </c>
      <c r="C27" s="117">
        <v>1548734.74</v>
      </c>
      <c r="D27" s="123">
        <v>11590018.779999999</v>
      </c>
      <c r="E27" s="123">
        <v>11590018.779999999</v>
      </c>
      <c r="F27" s="124">
        <v>1945262.93</v>
      </c>
      <c r="G27" s="125">
        <f t="shared" si="0"/>
        <v>16.783949766818239</v>
      </c>
      <c r="H27" s="32">
        <f t="shared" si="1"/>
        <v>16.783949766818239</v>
      </c>
      <c r="I27" s="64">
        <f t="shared" si="2"/>
        <v>125.60336381425783</v>
      </c>
    </row>
    <row r="28" spans="1:9" x14ac:dyDescent="0.25">
      <c r="A28" s="115" t="s">
        <v>170</v>
      </c>
      <c r="B28" s="116" t="s">
        <v>171</v>
      </c>
      <c r="C28" s="129">
        <v>299521374.08999997</v>
      </c>
      <c r="D28" s="118">
        <f>SUM(D29:D33)</f>
        <v>2681391708.4099998</v>
      </c>
      <c r="E28" s="119">
        <v>2681391708.4099998</v>
      </c>
      <c r="F28" s="120">
        <v>368663432.02999997</v>
      </c>
      <c r="G28" s="121">
        <f t="shared" si="0"/>
        <v>13.748958455928411</v>
      </c>
      <c r="H28" s="23">
        <f t="shared" si="1"/>
        <v>13.748958455928411</v>
      </c>
      <c r="I28" s="62">
        <f t="shared" si="2"/>
        <v>123.08418160475728</v>
      </c>
    </row>
    <row r="29" spans="1:9" x14ac:dyDescent="0.25">
      <c r="A29" s="122" t="s">
        <v>172</v>
      </c>
      <c r="B29" s="107" t="s">
        <v>173</v>
      </c>
      <c r="C29" s="117">
        <v>86721027.269999996</v>
      </c>
      <c r="D29" s="123">
        <v>509053016.56</v>
      </c>
      <c r="E29" s="123">
        <v>509053016.56</v>
      </c>
      <c r="F29" s="124">
        <v>119400248.54000001</v>
      </c>
      <c r="G29" s="125">
        <f t="shared" si="0"/>
        <v>23.455366073039819</v>
      </c>
      <c r="H29" s="32">
        <f t="shared" si="1"/>
        <v>23.455366073039819</v>
      </c>
      <c r="I29" s="64">
        <f t="shared" si="2"/>
        <v>137.68315747489416</v>
      </c>
    </row>
    <row r="30" spans="1:9" x14ac:dyDescent="0.25">
      <c r="A30" s="122" t="s">
        <v>174</v>
      </c>
      <c r="B30" s="107" t="s">
        <v>175</v>
      </c>
      <c r="C30" s="117">
        <v>187055381.66999999</v>
      </c>
      <c r="D30" s="123">
        <v>2038097818.8599999</v>
      </c>
      <c r="E30" s="123">
        <v>2038097818.8599999</v>
      </c>
      <c r="F30" s="124">
        <v>223137319.06999999</v>
      </c>
      <c r="G30" s="125">
        <f t="shared" si="0"/>
        <v>10.948312539523288</v>
      </c>
      <c r="H30" s="32">
        <f t="shared" si="1"/>
        <v>10.948312539523288</v>
      </c>
      <c r="I30" s="64">
        <f t="shared" si="2"/>
        <v>119.28944095479443</v>
      </c>
    </row>
    <row r="31" spans="1:9" x14ac:dyDescent="0.25">
      <c r="A31" s="122" t="s">
        <v>176</v>
      </c>
      <c r="B31" s="107" t="s">
        <v>177</v>
      </c>
      <c r="C31" s="117">
        <v>19821767.190000001</v>
      </c>
      <c r="D31" s="123">
        <v>93001505.989999995</v>
      </c>
      <c r="E31" s="123">
        <v>93001505.989999995</v>
      </c>
      <c r="F31" s="124">
        <v>19473366.800000001</v>
      </c>
      <c r="G31" s="125">
        <f t="shared" si="0"/>
        <v>20.938765015368546</v>
      </c>
      <c r="H31" s="32">
        <f t="shared" si="1"/>
        <v>20.938765015368546</v>
      </c>
      <c r="I31" s="64">
        <f t="shared" si="2"/>
        <v>98.242334365748334</v>
      </c>
    </row>
    <row r="32" spans="1:9" x14ac:dyDescent="0.25">
      <c r="A32" s="122" t="s">
        <v>178</v>
      </c>
      <c r="B32" s="107" t="s">
        <v>179</v>
      </c>
      <c r="C32" s="117" t="s">
        <v>11</v>
      </c>
      <c r="D32" s="123">
        <v>100000</v>
      </c>
      <c r="E32" s="123">
        <v>100000</v>
      </c>
      <c r="F32" s="124">
        <v>63332.5</v>
      </c>
      <c r="G32" s="125">
        <f t="shared" si="0"/>
        <v>63.332500000000003</v>
      </c>
      <c r="H32" s="32">
        <f t="shared" si="1"/>
        <v>63.332500000000003</v>
      </c>
      <c r="I32" s="126" t="s">
        <v>11</v>
      </c>
    </row>
    <row r="33" spans="1:9" x14ac:dyDescent="0.25">
      <c r="A33" s="122" t="s">
        <v>180</v>
      </c>
      <c r="B33" s="107" t="s">
        <v>181</v>
      </c>
      <c r="C33" s="117">
        <v>5923197.96</v>
      </c>
      <c r="D33" s="123">
        <v>41139367</v>
      </c>
      <c r="E33" s="123">
        <v>41139367</v>
      </c>
      <c r="F33" s="124">
        <v>6589165.1200000001</v>
      </c>
      <c r="G33" s="125">
        <f t="shared" si="0"/>
        <v>16.016690582526465</v>
      </c>
      <c r="H33" s="32">
        <f t="shared" si="1"/>
        <v>16.016690582526465</v>
      </c>
      <c r="I33" s="64">
        <f t="shared" si="2"/>
        <v>111.24337164648807</v>
      </c>
    </row>
    <row r="34" spans="1:9" x14ac:dyDescent="0.25">
      <c r="A34" s="115" t="s">
        <v>182</v>
      </c>
      <c r="B34" s="116" t="s">
        <v>183</v>
      </c>
      <c r="C34" s="129">
        <v>9130509.2100000009</v>
      </c>
      <c r="D34" s="118">
        <f>SUM(D35:D36)</f>
        <v>54889031.009999998</v>
      </c>
      <c r="E34" s="119">
        <v>54889031.009999998</v>
      </c>
      <c r="F34" s="120">
        <v>13195340.550000001</v>
      </c>
      <c r="G34" s="121">
        <f t="shared" si="0"/>
        <v>24.040031873756341</v>
      </c>
      <c r="H34" s="23">
        <f t="shared" si="1"/>
        <v>24.040031873756341</v>
      </c>
      <c r="I34" s="62">
        <f t="shared" si="2"/>
        <v>144.51921844126807</v>
      </c>
    </row>
    <row r="35" spans="1:9" x14ac:dyDescent="0.25">
      <c r="A35" s="122" t="s">
        <v>184</v>
      </c>
      <c r="B35" s="107" t="s">
        <v>185</v>
      </c>
      <c r="C35" s="117">
        <v>6572104.6600000001</v>
      </c>
      <c r="D35" s="123">
        <v>40314921.689999998</v>
      </c>
      <c r="E35" s="123">
        <v>40314921.689999998</v>
      </c>
      <c r="F35" s="124">
        <v>10305498.779999999</v>
      </c>
      <c r="G35" s="125">
        <f t="shared" si="0"/>
        <v>25.56249236757478</v>
      </c>
      <c r="H35" s="32">
        <f t="shared" si="1"/>
        <v>25.56249236757478</v>
      </c>
      <c r="I35" s="64">
        <f t="shared" si="2"/>
        <v>156.80667477380069</v>
      </c>
    </row>
    <row r="36" spans="1:9" x14ac:dyDescent="0.25">
      <c r="A36" s="122" t="s">
        <v>186</v>
      </c>
      <c r="B36" s="107" t="s">
        <v>187</v>
      </c>
      <c r="C36" s="117">
        <v>2558404.5499999998</v>
      </c>
      <c r="D36" s="123">
        <v>14574109.32</v>
      </c>
      <c r="E36" s="123">
        <v>14574109.32</v>
      </c>
      <c r="F36" s="124">
        <v>2889841.77</v>
      </c>
      <c r="G36" s="125">
        <f t="shared" si="0"/>
        <v>19.828599515404211</v>
      </c>
      <c r="H36" s="32">
        <f t="shared" si="1"/>
        <v>19.828599515404211</v>
      </c>
      <c r="I36" s="64">
        <f t="shared" si="2"/>
        <v>112.9548401561434</v>
      </c>
    </row>
    <row r="37" spans="1:9" x14ac:dyDescent="0.25">
      <c r="A37" s="115" t="s">
        <v>188</v>
      </c>
      <c r="B37" s="116" t="s">
        <v>189</v>
      </c>
      <c r="C37" s="129">
        <v>27272499.25</v>
      </c>
      <c r="D37" s="118">
        <f>SUM(D38:D40)</f>
        <v>141072026.39000002</v>
      </c>
      <c r="E37" s="119">
        <v>141382026.38999999</v>
      </c>
      <c r="F37" s="120">
        <v>15965853.970000001</v>
      </c>
      <c r="G37" s="121">
        <f t="shared" si="0"/>
        <v>11.317519410872906</v>
      </c>
      <c r="H37" s="23">
        <f t="shared" si="1"/>
        <v>11.292704156013761</v>
      </c>
      <c r="I37" s="62">
        <f t="shared" si="2"/>
        <v>58.541954016187205</v>
      </c>
    </row>
    <row r="38" spans="1:9" x14ac:dyDescent="0.25">
      <c r="A38" s="122" t="s">
        <v>190</v>
      </c>
      <c r="B38" s="107" t="s">
        <v>191</v>
      </c>
      <c r="C38" s="117">
        <v>786656.7</v>
      </c>
      <c r="D38" s="123">
        <v>3252400</v>
      </c>
      <c r="E38" s="123">
        <v>3252400</v>
      </c>
      <c r="F38" s="124">
        <v>813097.2</v>
      </c>
      <c r="G38" s="125">
        <f t="shared" si="0"/>
        <v>24.9999139097282</v>
      </c>
      <c r="H38" s="32">
        <f t="shared" si="1"/>
        <v>24.9999139097282</v>
      </c>
      <c r="I38" s="64">
        <f t="shared" si="2"/>
        <v>103.36112309219511</v>
      </c>
    </row>
    <row r="39" spans="1:9" x14ac:dyDescent="0.25">
      <c r="A39" s="122" t="s">
        <v>192</v>
      </c>
      <c r="B39" s="107" t="s">
        <v>193</v>
      </c>
      <c r="C39" s="117">
        <v>3626172.91</v>
      </c>
      <c r="D39" s="128">
        <v>9339927.6300000008</v>
      </c>
      <c r="E39" s="123">
        <v>9649927.6300000008</v>
      </c>
      <c r="F39" s="124">
        <v>5169927.63</v>
      </c>
      <c r="G39" s="125">
        <f t="shared" si="0"/>
        <v>55.352973115060408</v>
      </c>
      <c r="H39" s="32">
        <f t="shared" si="1"/>
        <v>53.574781368593541</v>
      </c>
      <c r="I39" s="64">
        <f t="shared" si="2"/>
        <v>142.57256226648053</v>
      </c>
    </row>
    <row r="40" spans="1:9" x14ac:dyDescent="0.25">
      <c r="A40" s="122" t="s">
        <v>194</v>
      </c>
      <c r="B40" s="107" t="s">
        <v>195</v>
      </c>
      <c r="C40" s="117">
        <v>22859669.640000001</v>
      </c>
      <c r="D40" s="128">
        <v>128479698.76000001</v>
      </c>
      <c r="E40" s="123">
        <v>128479698.76000001</v>
      </c>
      <c r="F40" s="124">
        <v>9982829.1400000006</v>
      </c>
      <c r="G40" s="125">
        <f t="shared" si="0"/>
        <v>7.7699661785850846</v>
      </c>
      <c r="H40" s="32">
        <f t="shared" si="1"/>
        <v>7.7699661785850846</v>
      </c>
      <c r="I40" s="64">
        <f t="shared" si="2"/>
        <v>43.670049905410622</v>
      </c>
    </row>
    <row r="41" spans="1:9" x14ac:dyDescent="0.25">
      <c r="A41" s="115" t="s">
        <v>196</v>
      </c>
      <c r="B41" s="116" t="s">
        <v>197</v>
      </c>
      <c r="C41" s="129">
        <v>15308693.17</v>
      </c>
      <c r="D41" s="118">
        <f>SUM(D42:D43)</f>
        <v>56564620.93</v>
      </c>
      <c r="E41" s="119">
        <v>56564620.93</v>
      </c>
      <c r="F41" s="120">
        <v>11704256.060000001</v>
      </c>
      <c r="G41" s="121">
        <f t="shared" si="0"/>
        <v>20.691831515116636</v>
      </c>
      <c r="H41" s="23">
        <f t="shared" si="1"/>
        <v>20.691831515116636</v>
      </c>
      <c r="I41" s="62">
        <f t="shared" si="2"/>
        <v>76.454965358744602</v>
      </c>
    </row>
    <row r="42" spans="1:9" x14ac:dyDescent="0.25">
      <c r="A42" s="122" t="s">
        <v>198</v>
      </c>
      <c r="B42" s="107" t="s">
        <v>199</v>
      </c>
      <c r="C42" s="117">
        <v>11536459.17</v>
      </c>
      <c r="D42" s="123">
        <v>20746809.75</v>
      </c>
      <c r="E42" s="123">
        <v>20746809.75</v>
      </c>
      <c r="F42" s="124">
        <v>5577236.0599999996</v>
      </c>
      <c r="G42" s="125">
        <f t="shared" si="0"/>
        <v>26.88237915711354</v>
      </c>
      <c r="H42" s="32">
        <f t="shared" si="1"/>
        <v>26.88237915711354</v>
      </c>
      <c r="I42" s="64">
        <f t="shared" si="2"/>
        <v>48.344435478984146</v>
      </c>
    </row>
    <row r="43" spans="1:9" x14ac:dyDescent="0.25">
      <c r="A43" s="122" t="s">
        <v>200</v>
      </c>
      <c r="B43" s="107" t="s">
        <v>201</v>
      </c>
      <c r="C43" s="117">
        <v>3772234</v>
      </c>
      <c r="D43" s="123">
        <v>35817811.18</v>
      </c>
      <c r="E43" s="123">
        <v>35817811.18</v>
      </c>
      <c r="F43" s="124">
        <v>6127020</v>
      </c>
      <c r="G43" s="125">
        <f t="shared" si="0"/>
        <v>17.106070410637528</v>
      </c>
      <c r="H43" s="32">
        <f t="shared" si="1"/>
        <v>17.106070410637528</v>
      </c>
      <c r="I43" s="64">
        <f t="shared" si="2"/>
        <v>162.42417623084887</v>
      </c>
    </row>
    <row r="44" spans="1:9" x14ac:dyDescent="0.25">
      <c r="A44" s="115" t="s">
        <v>202</v>
      </c>
      <c r="B44" s="116" t="s">
        <v>203</v>
      </c>
      <c r="C44" s="129">
        <v>720000</v>
      </c>
      <c r="D44" s="118">
        <f>SUM(D45)</f>
        <v>2990000</v>
      </c>
      <c r="E44" s="119">
        <v>2990000</v>
      </c>
      <c r="F44" s="120">
        <v>747300</v>
      </c>
      <c r="G44" s="121">
        <f t="shared" si="0"/>
        <v>24.993311036789297</v>
      </c>
      <c r="H44" s="23">
        <f t="shared" si="1"/>
        <v>24.993311036789297</v>
      </c>
      <c r="I44" s="62">
        <f t="shared" si="2"/>
        <v>103.79166666666666</v>
      </c>
    </row>
    <row r="45" spans="1:9" x14ac:dyDescent="0.25">
      <c r="A45" s="130" t="s">
        <v>204</v>
      </c>
      <c r="B45" s="107" t="s">
        <v>205</v>
      </c>
      <c r="C45" s="117">
        <v>720000</v>
      </c>
      <c r="D45" s="123">
        <v>2990000</v>
      </c>
      <c r="E45" s="123">
        <v>2990000</v>
      </c>
      <c r="F45" s="124">
        <v>747300</v>
      </c>
      <c r="G45" s="125">
        <f t="shared" si="0"/>
        <v>24.993311036789297</v>
      </c>
      <c r="H45" s="32">
        <f t="shared" si="1"/>
        <v>24.993311036789297</v>
      </c>
      <c r="I45" s="64">
        <f t="shared" si="2"/>
        <v>103.79166666666666</v>
      </c>
    </row>
    <row r="46" spans="1:9" ht="23.25" x14ac:dyDescent="0.25">
      <c r="A46" s="131" t="s">
        <v>206</v>
      </c>
      <c r="B46" s="116" t="s">
        <v>207</v>
      </c>
      <c r="C46" s="129">
        <v>10822722</v>
      </c>
      <c r="D46" s="132">
        <f>SUM(D47)</f>
        <v>44568650</v>
      </c>
      <c r="E46" s="119">
        <v>44568650</v>
      </c>
      <c r="F46" s="120">
        <v>11142163.050000001</v>
      </c>
      <c r="G46" s="121">
        <f t="shared" si="0"/>
        <v>25.00000123405129</v>
      </c>
      <c r="H46" s="23">
        <f t="shared" si="1"/>
        <v>25.00000123405129</v>
      </c>
      <c r="I46" s="62">
        <f t="shared" si="2"/>
        <v>102.95157770845449</v>
      </c>
    </row>
    <row r="47" spans="1:9" ht="24" thickBot="1" x14ac:dyDescent="0.3">
      <c r="A47" s="133" t="s">
        <v>208</v>
      </c>
      <c r="B47" s="134" t="s">
        <v>209</v>
      </c>
      <c r="C47" s="135">
        <v>10822722</v>
      </c>
      <c r="D47" s="136">
        <v>44568650</v>
      </c>
      <c r="E47" s="136">
        <v>44568650</v>
      </c>
      <c r="F47" s="137">
        <v>11142163.050000001</v>
      </c>
      <c r="G47" s="138">
        <f t="shared" si="0"/>
        <v>25.00000123405129</v>
      </c>
      <c r="H47" s="139">
        <f t="shared" si="1"/>
        <v>25.00000123405129</v>
      </c>
      <c r="I47" s="140">
        <f t="shared" si="2"/>
        <v>102.95157770845449</v>
      </c>
    </row>
    <row r="48" spans="1:9" ht="15.75" thickBot="1" x14ac:dyDescent="0.3">
      <c r="A48" s="141"/>
      <c r="B48" s="142"/>
      <c r="C48" s="142"/>
      <c r="D48" s="142"/>
      <c r="E48" s="142"/>
      <c r="F48" s="142"/>
      <c r="G48" s="2"/>
      <c r="H48" s="143"/>
      <c r="I48" s="143"/>
    </row>
    <row r="49" spans="1:9" ht="15.75" thickBot="1" x14ac:dyDescent="0.3">
      <c r="A49" s="144" t="s">
        <v>210</v>
      </c>
      <c r="B49" s="145" t="s">
        <v>10</v>
      </c>
      <c r="C49" s="146">
        <v>-25411029.359999999</v>
      </c>
      <c r="D49" s="147">
        <v>-100832884.18000001</v>
      </c>
      <c r="E49" s="147">
        <v>-100832884.18000001</v>
      </c>
      <c r="F49" s="147">
        <v>-25708435.850000001</v>
      </c>
      <c r="G49" s="148"/>
      <c r="H49" s="149"/>
      <c r="I49" s="150"/>
    </row>
  </sheetData>
  <mergeCells count="5">
    <mergeCell ref="A3:A4"/>
    <mergeCell ref="B3:B4"/>
    <mergeCell ref="C3:C4"/>
    <mergeCell ref="D3:F3"/>
    <mergeCell ref="G3:I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F800B102-F62F-4ED3-8836-B0CFAC83C1C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Доходы</vt:lpstr>
      <vt:lpstr>Расходы</vt:lpstr>
      <vt:lpstr>Доходы!Заголовки_для_печати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FIN3</dc:creator>
  <cp:lastModifiedBy>Elena</cp:lastModifiedBy>
  <cp:lastPrinted>2024-04-10T00:08:45Z</cp:lastPrinted>
  <dcterms:created xsi:type="dcterms:W3CDTF">2024-04-09T23:39:31Z</dcterms:created>
  <dcterms:modified xsi:type="dcterms:W3CDTF">2024-06-21T00:03:01Z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992_Орг=20020_Ф=0503317M_Период=март 2024 года.xlsx</vt:lpwstr>
  </property>
  <property fmtid="{D5CDD505-2E9C-101B-9397-08002B2CF9AE}" pid="3" name="Название отчета">
    <vt:lpwstr>992_Орг=20020_Ф=0503317M_Период=март 2024 года.xlsx</vt:lpwstr>
  </property>
  <property fmtid="{D5CDD505-2E9C-101B-9397-08002B2CF9AE}" pid="4" name="Версия клиента">
    <vt:lpwstr>23.1.0.38319 (.NET Core 3.1)</vt:lpwstr>
  </property>
  <property fmtid="{D5CDD505-2E9C-101B-9397-08002B2CF9AE}" pid="5" name="Тип сервера">
    <vt:lpwstr>PostgreSQL</vt:lpwstr>
  </property>
  <property fmtid="{D5CDD505-2E9C-101B-9397-08002B2CF9AE}" pid="6" name="Сервер">
    <vt:lpwstr>svod-db.primorsky.local</vt:lpwstr>
  </property>
  <property fmtid="{D5CDD505-2E9C-101B-9397-08002B2CF9AE}" pid="7" name="База">
    <vt:lpwstr>svod_smart_krai</vt:lpwstr>
  </property>
  <property fmtid="{D5CDD505-2E9C-101B-9397-08002B2CF9AE}" pid="8" name="Пользователь">
    <vt:lpwstr>rn20020_4</vt:lpwstr>
  </property>
  <property fmtid="{D5CDD505-2E9C-101B-9397-08002B2CF9AE}" pid="9" name="Шаблон">
    <vt:lpwstr>0503317G_20220101_1.xlt</vt:lpwstr>
  </property>
  <property fmtid="{D5CDD505-2E9C-101B-9397-08002B2CF9AE}" pid="10" name="Локальная база">
    <vt:lpwstr>не используется</vt:lpwstr>
  </property>
</Properties>
</file>