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8800" windowHeight="9165"/>
  </bookViews>
  <sheets>
    <sheet name="3 квартал 2024" sheetId="7" r:id="rId1"/>
  </sheets>
  <definedNames>
    <definedName name="_xlnm.Print_Titles" localSheetId="0">'3 квартал 2024'!$2:$2</definedName>
    <definedName name="_xlnm.Print_Area" localSheetId="0">'3 квартал 2024'!$A$1:$I$27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7" l="1"/>
  <c r="G21" i="7"/>
  <c r="F21" i="7"/>
  <c r="H20" i="7"/>
  <c r="H22" i="7" s="1"/>
  <c r="E20" i="7"/>
  <c r="E22" i="7" s="1"/>
  <c r="D20" i="7"/>
  <c r="D22" i="7" s="1"/>
  <c r="C20" i="7"/>
  <c r="C22" i="7" s="1"/>
  <c r="G19" i="7"/>
  <c r="F19" i="7"/>
  <c r="I18" i="7"/>
  <c r="G18" i="7"/>
  <c r="F18" i="7"/>
  <c r="I17" i="7"/>
  <c r="G17" i="7"/>
  <c r="F17" i="7"/>
  <c r="I16" i="7"/>
  <c r="G16" i="7"/>
  <c r="F16" i="7"/>
  <c r="I15" i="7"/>
  <c r="G15" i="7"/>
  <c r="F15" i="7"/>
  <c r="G14" i="7"/>
  <c r="F14" i="7"/>
  <c r="I13" i="7"/>
  <c r="I12" i="7"/>
  <c r="G12" i="7"/>
  <c r="F12" i="7"/>
  <c r="I11" i="7"/>
  <c r="G11" i="7"/>
  <c r="F11" i="7"/>
  <c r="I10" i="7"/>
  <c r="G10" i="7"/>
  <c r="F10" i="7"/>
  <c r="I9" i="7"/>
  <c r="G9" i="7"/>
  <c r="F9" i="7"/>
  <c r="I8" i="7"/>
  <c r="G8" i="7"/>
  <c r="F8" i="7"/>
  <c r="I7" i="7"/>
  <c r="G7" i="7"/>
  <c r="F7" i="7"/>
  <c r="I6" i="7"/>
  <c r="G6" i="7"/>
  <c r="F6" i="7"/>
  <c r="I5" i="7"/>
  <c r="G5" i="7"/>
  <c r="F5" i="7"/>
  <c r="I4" i="7"/>
  <c r="G4" i="7"/>
  <c r="F4" i="7"/>
  <c r="I3" i="7"/>
  <c r="G3" i="7"/>
  <c r="F3" i="7"/>
  <c r="G22" i="7" l="1"/>
  <c r="F22" i="7"/>
  <c r="I22" i="7"/>
  <c r="I20" i="7"/>
  <c r="F20" i="7"/>
  <c r="G20" i="7"/>
</calcChain>
</file>

<file path=xl/sharedStrings.xml><?xml version="1.0" encoding="utf-8"?>
<sst xmlns="http://schemas.openxmlformats.org/spreadsheetml/2006/main" count="49" uniqueCount="49">
  <si>
    <t>Код целевой статьи</t>
  </si>
  <si>
    <t>01 0 00 00000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</si>
  <si>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</si>
  <si>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</si>
  <si>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</si>
  <si>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</si>
  <si>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</si>
  <si>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</si>
  <si>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</si>
  <si>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</si>
  <si>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</si>
  <si>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</si>
  <si>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</si>
  <si>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14 0 00 00000</t>
  </si>
  <si>
    <t>15 0 00 00000</t>
  </si>
  <si>
    <t>16 0 00 00000</t>
  </si>
  <si>
    <t>ИТОГО ПО ПРОГРАММАМ</t>
  </si>
  <si>
    <t>99 0 00 00000</t>
  </si>
  <si>
    <t>ВСЕГО РАСХОДОВ</t>
  </si>
  <si>
    <t>Темп роста к соответствующему периоду прошлого года, %</t>
  </si>
  <si>
    <t>тыс. рублей</t>
  </si>
  <si>
    <t>Наименование муниципальных программ (непрограммных направлений деятельности органов местного самоуправления)</t>
  </si>
  <si>
    <t>Муниципальная программа "Информационное общество Надеждинского муниципального района "</t>
  </si>
  <si>
    <t>Муниципальная программа "Развитие образования Надеждинского муниципального района"</t>
  </si>
  <si>
    <t>Муниципальная программа "Развитие культуры, физической культуры, спорта и молодежной политики в Надеждинском муниципальном районе"</t>
  </si>
  <si>
    <t>Муниципальная программа "Экономическое развитие  Надеждинского муниципального района"</t>
  </si>
  <si>
    <t>Муниципальная программа "Развитие дорожной отрасли в  Надеждинском муниципальном районе"</t>
  </si>
  <si>
    <t>Муниципальная программа "Обеспечение доступным жильем и качественными услугами жилищно-коммунального хозяйства Надеждинского муниципального района"</t>
  </si>
  <si>
    <t>Муниципальная программа "Сохранение и популяризация объектов культурного наследия (памятников истории и культуры) в Надеждинском муниципальном районе</t>
  </si>
  <si>
    <t>Муниципальная программа "Совершенствоание гражданской обороны, защиты населения и территорий от чрезвычайных ситуаций, обеспечение пожарной безопасности и безопасности людей на водных объектах  Надеждинского муниципального района"</t>
  </si>
  <si>
    <t>Муниципальная программа "Противодействие коррупции на территории Надеждинского муниципального района "</t>
  </si>
  <si>
    <t>Муниципальная программа "Безопасный район"</t>
  </si>
  <si>
    <t>Муниципальная программа "Обеспечение инженерной и транспортной инфраструктурой земельных участков, предоставляемых (предоставленных) бесплатно для индивидуального жилищного строительства семьям, имеющих трех и более детей, на территории Надеждинского муниципального района"</t>
  </si>
  <si>
    <t>Муниципальная программа "Обеспечение населения твердым топливом на территории Надеждинского муниципального района "</t>
  </si>
  <si>
    <t>Муниципальная программа "Организация похоронного дела на территории Надеждинского муниципального района "</t>
  </si>
  <si>
    <t>Муниципальная программа "Охрана окружающей среды на территории Надеждинского муниципального района "</t>
  </si>
  <si>
    <t>Муниципальная программа "Обеспечение жильем молодых семей  Надеждинского муниципального района "</t>
  </si>
  <si>
    <t>Муниципальная программа "Организация транспортного обслуживания населения на территории Надеждинского муниципального района "</t>
  </si>
  <si>
    <t>Непрограммные направления деятельности органов местного самоуправления</t>
  </si>
  <si>
    <t>Муниципальная программа "Переселение граждан из аварийного жилищного Фонда Надеждинского муниципального района"</t>
  </si>
  <si>
    <t>17 0 00 00000</t>
  </si>
  <si>
    <t>18 0 00 00000</t>
  </si>
  <si>
    <t xml:space="preserve">Сведения об исполнении бюджета Надеждинского муниципального района по расходам в разрезе муниципальных программ и непрограммных направлений деятельности за 3 квартал 2024 года по состоянию на 01.10.2024
</t>
  </si>
  <si>
    <t>Фактически исполнено за 3 квартала 2023 года, тыс. руб.
(по состоянию на 01.10.2023)</t>
  </si>
  <si>
    <t>Утверждено решением Думы Надеждинского муниципального района "О бюджете Надеждинского муниципального района на 2024 год и плановый период 2025 и 2026 годов" от 10.07.2024 № 89, тыс. руб.</t>
  </si>
  <si>
    <t>План по сводной бюджетной росписи, действующей на конец отчетного периода (по состоянию на 01.10.2024), 
тыс. руб.
Источник: Форма по ОКУД 0503117</t>
  </si>
  <si>
    <t>Фактически исполнено за 3 квартала 2024 года, тыс. руб.
(по состоянию на 01.10.2024 года)</t>
  </si>
  <si>
    <r>
      <t xml:space="preserve">% исполнения годового плана за 3 квартала 2024 года 
</t>
    </r>
    <r>
      <rPr>
        <b/>
        <sz val="11"/>
        <color rgb="FF000000"/>
        <rFont val="Times New Roman"/>
        <family val="1"/>
        <charset val="204"/>
      </rPr>
      <t xml:space="preserve">по решению Думы о бюджете </t>
    </r>
    <r>
      <rPr>
        <sz val="11"/>
        <color rgb="FF000000"/>
        <rFont val="Times New Roman"/>
        <family val="1"/>
      </rPr>
      <t>(по состоянию на 01.10.2024), %</t>
    </r>
  </si>
  <si>
    <r>
      <t xml:space="preserve">% исполнения годового плана
</t>
    </r>
    <r>
      <rPr>
        <b/>
        <sz val="11"/>
        <color rgb="FF000000"/>
        <rFont val="Times New Roman"/>
        <family val="1"/>
        <charset val="204"/>
      </rPr>
      <t>по плану по сводной бюджетной росписи</t>
    </r>
    <r>
      <rPr>
        <sz val="11"/>
        <color rgb="FF000000"/>
        <rFont val="Times New Roman"/>
        <family val="1"/>
      </rPr>
      <t xml:space="preserve"> по состоянию на 01.10.2024,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</si>
</sst>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/>
  </cellStyleXfs>
  <cellXfs count="22">
    <xf numFmtId="0" fontId="0" fillId="0" borderId="0" xfId="0"/>
    <xf numFmtId="164" fontId="0" fillId="0" borderId="0" xfId="0" applyNumberForma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 shrinkToFit="1"/>
    </xf>
    <xf numFmtId="164" fontId="6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shrinkToFit="1"/>
    </xf>
    <xf numFmtId="4" fontId="10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right" vertical="top"/>
    </xf>
    <xf numFmtId="4" fontId="11" fillId="0" borderId="1" xfId="0" applyNumberFormat="1" applyFont="1" applyBorder="1" applyAlignment="1">
      <alignment horizontal="right" vertical="top"/>
    </xf>
    <xf numFmtId="0" fontId="12" fillId="0" borderId="1" xfId="3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164" fontId="11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wrapText="1"/>
    </xf>
  </cellXfs>
  <cellStyles count="4">
    <cellStyle name="Обычный" xfId="0" builtinId="0"/>
    <cellStyle name="Обычный 2" xfId="2"/>
    <cellStyle name="Обычный 2 2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5" sqref="O5"/>
    </sheetView>
  </sheetViews>
  <sheetFormatPr defaultColWidth="11" defaultRowHeight="15.75" x14ac:dyDescent="0.25"/>
  <cols>
    <col min="1" max="1" width="14.875" customWidth="1"/>
    <col min="2" max="2" width="44.5" customWidth="1"/>
    <col min="3" max="3" width="22" customWidth="1"/>
    <col min="4" max="4" width="15.625" bestFit="1" customWidth="1"/>
    <col min="5" max="6" width="15.625" customWidth="1"/>
    <col min="7" max="7" width="15.375" bestFit="1" customWidth="1"/>
    <col min="8" max="8" width="15.875" customWidth="1"/>
    <col min="9" max="9" width="13.375" customWidth="1"/>
  </cols>
  <sheetData>
    <row r="1" spans="1:10" ht="45" customHeight="1" x14ac:dyDescent="0.25">
      <c r="A1" s="17" t="s">
        <v>42</v>
      </c>
      <c r="B1" s="17"/>
      <c r="C1" s="17"/>
      <c r="D1" s="17"/>
      <c r="E1" s="17"/>
      <c r="F1" s="17"/>
      <c r="G1" s="17"/>
      <c r="H1" s="17"/>
      <c r="I1" s="15" t="s">
        <v>20</v>
      </c>
    </row>
    <row r="2" spans="1:10" s="3" customFormat="1" ht="184.5" customHeight="1" x14ac:dyDescent="0.25">
      <c r="A2" s="4" t="s">
        <v>0</v>
      </c>
      <c r="B2" s="4" t="s">
        <v>21</v>
      </c>
      <c r="C2" s="14" t="s">
        <v>44</v>
      </c>
      <c r="D2" s="13" t="s">
        <v>45</v>
      </c>
      <c r="E2" s="2" t="s">
        <v>46</v>
      </c>
      <c r="F2" s="2" t="s">
        <v>47</v>
      </c>
      <c r="G2" s="2" t="s">
        <v>48</v>
      </c>
      <c r="H2" s="2" t="s">
        <v>43</v>
      </c>
      <c r="I2" s="2" t="s">
        <v>19</v>
      </c>
    </row>
    <row r="3" spans="1:10" ht="30" x14ac:dyDescent="0.25">
      <c r="A3" s="5" t="s">
        <v>1</v>
      </c>
      <c r="B3" s="6" t="s">
        <v>22</v>
      </c>
      <c r="C3" s="7">
        <v>10789.69</v>
      </c>
      <c r="D3" s="7">
        <v>10789.69</v>
      </c>
      <c r="E3" s="7">
        <v>7385.4639999999999</v>
      </c>
      <c r="F3" s="7">
        <f>E3/C3*100</f>
        <v>68.449269626838202</v>
      </c>
      <c r="G3" s="7">
        <f>E3/D3*100</f>
        <v>68.449269626838202</v>
      </c>
      <c r="H3" s="7">
        <v>6076.326</v>
      </c>
      <c r="I3" s="7">
        <f>IF(H3=0,"",E3/H3*100)</f>
        <v>121.54489406921221</v>
      </c>
      <c r="J3" s="1"/>
    </row>
    <row r="4" spans="1:10" ht="30" x14ac:dyDescent="0.25">
      <c r="A4" s="5" t="s">
        <v>2</v>
      </c>
      <c r="B4" s="6" t="s">
        <v>23</v>
      </c>
      <c r="C4" s="7">
        <v>1784696.2560000001</v>
      </c>
      <c r="D4" s="7">
        <v>1785427.2520000001</v>
      </c>
      <c r="E4" s="7">
        <v>1207699.1089999999</v>
      </c>
      <c r="F4" s="7">
        <f t="shared" ref="F4:F22" si="0">E4/C4*100</f>
        <v>67.669728388784151</v>
      </c>
      <c r="G4" s="7">
        <f t="shared" ref="G4:G22" si="1">E4/D4*100</f>
        <v>67.64202280698693</v>
      </c>
      <c r="H4" s="7">
        <v>1481809.6939999999</v>
      </c>
      <c r="I4" s="7">
        <f t="shared" ref="I4:I22" si="2">IF(H4=0,"",E4/H4*100)</f>
        <v>81.501633704388496</v>
      </c>
      <c r="J4" s="1"/>
    </row>
    <row r="5" spans="1:10" ht="45" x14ac:dyDescent="0.25">
      <c r="A5" s="5" t="s">
        <v>3</v>
      </c>
      <c r="B5" s="6" t="s">
        <v>24</v>
      </c>
      <c r="C5" s="7">
        <v>165160.71599999999</v>
      </c>
      <c r="D5" s="7">
        <v>164322.88800000001</v>
      </c>
      <c r="E5" s="7">
        <v>119245.916</v>
      </c>
      <c r="F5" s="7">
        <f t="shared" si="0"/>
        <v>72.199926767089096</v>
      </c>
      <c r="G5" s="7">
        <f t="shared" si="1"/>
        <v>72.568050288892195</v>
      </c>
      <c r="H5" s="7">
        <v>119922.561</v>
      </c>
      <c r="I5" s="7">
        <f t="shared" si="2"/>
        <v>99.435765051748675</v>
      </c>
      <c r="J5" s="1"/>
    </row>
    <row r="6" spans="1:10" ht="30" x14ac:dyDescent="0.25">
      <c r="A6" s="5" t="s">
        <v>4</v>
      </c>
      <c r="B6" s="6" t="s">
        <v>25</v>
      </c>
      <c r="C6" s="7">
        <v>43568.093999999997</v>
      </c>
      <c r="D6" s="16">
        <v>44468.093000000001</v>
      </c>
      <c r="E6" s="16">
        <v>23931.949000000001</v>
      </c>
      <c r="F6" s="7">
        <f t="shared" si="0"/>
        <v>54.929988445214065</v>
      </c>
      <c r="G6" s="7">
        <f t="shared" si="1"/>
        <v>53.818248963363459</v>
      </c>
      <c r="H6" s="7">
        <v>16988.191999999999</v>
      </c>
      <c r="I6" s="7">
        <f t="shared" si="2"/>
        <v>140.87402002520341</v>
      </c>
      <c r="J6" s="1"/>
    </row>
    <row r="7" spans="1:10" ht="30" x14ac:dyDescent="0.25">
      <c r="A7" s="5" t="s">
        <v>5</v>
      </c>
      <c r="B7" s="6" t="s">
        <v>26</v>
      </c>
      <c r="C7" s="7">
        <v>200290.69399999999</v>
      </c>
      <c r="D7" s="7">
        <v>201201.01800000001</v>
      </c>
      <c r="E7" s="7">
        <v>109118.87300000001</v>
      </c>
      <c r="F7" s="7">
        <f t="shared" si="0"/>
        <v>54.480251089449027</v>
      </c>
      <c r="G7" s="7">
        <f t="shared" si="1"/>
        <v>54.233757902755741</v>
      </c>
      <c r="H7" s="7">
        <v>122055.743</v>
      </c>
      <c r="I7" s="7">
        <f t="shared" si="2"/>
        <v>89.400851052129525</v>
      </c>
      <c r="J7" s="1"/>
    </row>
    <row r="8" spans="1:10" ht="59.1" customHeight="1" x14ac:dyDescent="0.25">
      <c r="A8" s="5" t="s">
        <v>6</v>
      </c>
      <c r="B8" s="6" t="s">
        <v>27</v>
      </c>
      <c r="C8" s="7">
        <v>97864.698000000004</v>
      </c>
      <c r="D8" s="7">
        <v>99132.006999999998</v>
      </c>
      <c r="E8" s="7">
        <v>22326.550999999999</v>
      </c>
      <c r="F8" s="7">
        <f t="shared" si="0"/>
        <v>22.813692226383818</v>
      </c>
      <c r="G8" s="7">
        <f t="shared" si="1"/>
        <v>22.522040737054784</v>
      </c>
      <c r="H8" s="7">
        <v>37240.269999999997</v>
      </c>
      <c r="I8" s="7">
        <f t="shared" si="2"/>
        <v>59.952709795068628</v>
      </c>
      <c r="J8" s="1"/>
    </row>
    <row r="9" spans="1:10" ht="49.5" customHeight="1" x14ac:dyDescent="0.25">
      <c r="A9" s="5" t="s">
        <v>7</v>
      </c>
      <c r="B9" s="6" t="s">
        <v>28</v>
      </c>
      <c r="C9" s="7">
        <v>867.34</v>
      </c>
      <c r="D9" s="7">
        <v>867.34</v>
      </c>
      <c r="E9" s="7">
        <v>582.40599999999995</v>
      </c>
      <c r="F9" s="7">
        <f t="shared" si="0"/>
        <v>67.148523070537507</v>
      </c>
      <c r="G9" s="7">
        <f t="shared" si="1"/>
        <v>67.148523070537507</v>
      </c>
      <c r="H9" s="7">
        <v>81.123999999999995</v>
      </c>
      <c r="I9" s="7">
        <f t="shared" si="2"/>
        <v>717.92071396873916</v>
      </c>
      <c r="J9" s="1"/>
    </row>
    <row r="10" spans="1:10" ht="78" customHeight="1" x14ac:dyDescent="0.25">
      <c r="A10" s="5" t="s">
        <v>8</v>
      </c>
      <c r="B10" s="6" t="s">
        <v>29</v>
      </c>
      <c r="C10" s="7">
        <v>16821.954000000002</v>
      </c>
      <c r="D10" s="7">
        <v>15554.644</v>
      </c>
      <c r="E10" s="7">
        <v>10114.677</v>
      </c>
      <c r="F10" s="7">
        <f t="shared" si="0"/>
        <v>60.127836516495051</v>
      </c>
      <c r="G10" s="7">
        <f t="shared" si="1"/>
        <v>65.026734138049065</v>
      </c>
      <c r="H10" s="7">
        <v>8629.81</v>
      </c>
      <c r="I10" s="7">
        <f t="shared" si="2"/>
        <v>117.20625367186533</v>
      </c>
      <c r="J10" s="1"/>
    </row>
    <row r="11" spans="1:10" ht="33.75" customHeight="1" x14ac:dyDescent="0.25">
      <c r="A11" s="5" t="s">
        <v>9</v>
      </c>
      <c r="B11" s="6" t="s">
        <v>30</v>
      </c>
      <c r="C11" s="7">
        <v>60.75</v>
      </c>
      <c r="D11" s="7">
        <v>60.75</v>
      </c>
      <c r="E11" s="7">
        <v>16.75</v>
      </c>
      <c r="F11" s="7">
        <f t="shared" si="0"/>
        <v>27.572016460905353</v>
      </c>
      <c r="G11" s="7">
        <f t="shared" si="1"/>
        <v>27.572016460905353</v>
      </c>
      <c r="H11" s="7">
        <v>16.75</v>
      </c>
      <c r="I11" s="7">
        <f t="shared" si="2"/>
        <v>100</v>
      </c>
      <c r="J11" s="1"/>
    </row>
    <row r="12" spans="1:10" x14ac:dyDescent="0.25">
      <c r="A12" s="5" t="s">
        <v>10</v>
      </c>
      <c r="B12" s="6" t="s">
        <v>31</v>
      </c>
      <c r="C12" s="7">
        <v>130</v>
      </c>
      <c r="D12" s="7">
        <v>130</v>
      </c>
      <c r="E12" s="7">
        <v>100</v>
      </c>
      <c r="F12" s="7">
        <f t="shared" si="0"/>
        <v>76.923076923076934</v>
      </c>
      <c r="G12" s="7">
        <f t="shared" si="1"/>
        <v>76.923076923076934</v>
      </c>
      <c r="H12" s="7">
        <v>127.60299999999999</v>
      </c>
      <c r="I12" s="7">
        <f t="shared" si="2"/>
        <v>78.368063446784177</v>
      </c>
      <c r="J12" s="1"/>
    </row>
    <row r="13" spans="1:10" ht="45" x14ac:dyDescent="0.25">
      <c r="A13" s="5" t="s">
        <v>11</v>
      </c>
      <c r="B13" s="6" t="s">
        <v>39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2997.2339999999999</v>
      </c>
      <c r="I13" s="7">
        <f t="shared" si="2"/>
        <v>0</v>
      </c>
      <c r="J13" s="1"/>
    </row>
    <row r="14" spans="1:10" ht="91.5" customHeight="1" x14ac:dyDescent="0.25">
      <c r="A14" s="5" t="s">
        <v>12</v>
      </c>
      <c r="B14" s="6" t="s">
        <v>32</v>
      </c>
      <c r="C14" s="7">
        <v>608.68299999999999</v>
      </c>
      <c r="D14" s="7">
        <v>608.68299999999999</v>
      </c>
      <c r="E14" s="7">
        <v>486.94600000000003</v>
      </c>
      <c r="F14" s="7">
        <f t="shared" si="0"/>
        <v>79.999934284348342</v>
      </c>
      <c r="G14" s="7">
        <f t="shared" si="1"/>
        <v>79.999934284348342</v>
      </c>
      <c r="H14" s="7">
        <v>0</v>
      </c>
      <c r="I14" s="7">
        <v>0</v>
      </c>
      <c r="J14" s="1"/>
    </row>
    <row r="15" spans="1:10" ht="45" x14ac:dyDescent="0.25">
      <c r="A15" s="5" t="s">
        <v>13</v>
      </c>
      <c r="B15" s="6" t="s">
        <v>33</v>
      </c>
      <c r="C15" s="7">
        <v>1278.6179999999999</v>
      </c>
      <c r="D15" s="7">
        <v>1349.12</v>
      </c>
      <c r="E15" s="7">
        <v>1156.5039999999999</v>
      </c>
      <c r="F15" s="7">
        <f t="shared" si="0"/>
        <v>90.449532229328852</v>
      </c>
      <c r="G15" s="7">
        <f t="shared" si="1"/>
        <v>85.722841555977226</v>
      </c>
      <c r="H15" s="7">
        <v>1246.9580000000001</v>
      </c>
      <c r="I15" s="7">
        <f t="shared" si="2"/>
        <v>92.746026730651693</v>
      </c>
      <c r="J15" s="1"/>
    </row>
    <row r="16" spans="1:10" ht="48" customHeight="1" x14ac:dyDescent="0.25">
      <c r="A16" s="5" t="s">
        <v>14</v>
      </c>
      <c r="B16" s="6" t="s">
        <v>34</v>
      </c>
      <c r="C16" s="7">
        <v>6352.9830000000002</v>
      </c>
      <c r="D16" s="7">
        <v>6352.9830000000002</v>
      </c>
      <c r="E16" s="7">
        <v>1522.779</v>
      </c>
      <c r="F16" s="7">
        <f t="shared" si="0"/>
        <v>23.969511645159447</v>
      </c>
      <c r="G16" s="7">
        <f t="shared" si="1"/>
        <v>23.969511645159447</v>
      </c>
      <c r="H16" s="7">
        <v>1965.3810000000001</v>
      </c>
      <c r="I16" s="7">
        <f t="shared" si="2"/>
        <v>77.480091646352534</v>
      </c>
      <c r="J16" s="1"/>
    </row>
    <row r="17" spans="1:10" ht="30" customHeight="1" x14ac:dyDescent="0.25">
      <c r="A17" s="5" t="s">
        <v>15</v>
      </c>
      <c r="B17" s="6" t="s">
        <v>35</v>
      </c>
      <c r="C17" s="7">
        <v>16475</v>
      </c>
      <c r="D17" s="7">
        <v>16475</v>
      </c>
      <c r="E17" s="7">
        <v>841.87699999999995</v>
      </c>
      <c r="F17" s="7">
        <f t="shared" si="0"/>
        <v>5.1100273141122914</v>
      </c>
      <c r="G17" s="7">
        <f t="shared" si="1"/>
        <v>5.1100273141122914</v>
      </c>
      <c r="H17" s="7">
        <v>243.495</v>
      </c>
      <c r="I17" s="7">
        <f t="shared" si="2"/>
        <v>345.74714059836953</v>
      </c>
      <c r="J17" s="1"/>
    </row>
    <row r="18" spans="1:10" ht="33" customHeight="1" x14ac:dyDescent="0.25">
      <c r="A18" s="5" t="s">
        <v>40</v>
      </c>
      <c r="B18" s="6" t="s">
        <v>36</v>
      </c>
      <c r="C18" s="7">
        <v>7948.71</v>
      </c>
      <c r="D18" s="7">
        <v>7948.71</v>
      </c>
      <c r="E18" s="7">
        <v>7948.71</v>
      </c>
      <c r="F18" s="7">
        <f t="shared" si="0"/>
        <v>100</v>
      </c>
      <c r="G18" s="7">
        <f t="shared" si="1"/>
        <v>100</v>
      </c>
      <c r="H18" s="7">
        <v>5388.0050000000001</v>
      </c>
      <c r="I18" s="7">
        <f t="shared" si="2"/>
        <v>147.52603236262772</v>
      </c>
      <c r="J18" s="1"/>
    </row>
    <row r="19" spans="1:10" ht="45" x14ac:dyDescent="0.25">
      <c r="A19" s="5" t="s">
        <v>41</v>
      </c>
      <c r="B19" s="6" t="s">
        <v>37</v>
      </c>
      <c r="C19" s="7">
        <v>21273.167000000001</v>
      </c>
      <c r="D19" s="7">
        <v>21273.167000000001</v>
      </c>
      <c r="E19" s="7">
        <v>6506.3109999999997</v>
      </c>
      <c r="F19" s="7">
        <f t="shared" si="0"/>
        <v>30.584590437333564</v>
      </c>
      <c r="G19" s="7">
        <f t="shared" si="1"/>
        <v>30.584590437333564</v>
      </c>
      <c r="H19" s="7">
        <v>0</v>
      </c>
      <c r="I19" s="7">
        <v>0</v>
      </c>
      <c r="J19" s="1"/>
    </row>
    <row r="20" spans="1:10" x14ac:dyDescent="0.25">
      <c r="A20" s="5"/>
      <c r="B20" s="8" t="s">
        <v>16</v>
      </c>
      <c r="C20" s="9">
        <f>SUM(C3:C19)</f>
        <v>2374187.3529999997</v>
      </c>
      <c r="D20" s="9">
        <f>SUM(D3:D19)</f>
        <v>2375961.3450000002</v>
      </c>
      <c r="E20" s="9">
        <f>SUM(E3:E19)</f>
        <v>1518984.8219999997</v>
      </c>
      <c r="F20" s="11">
        <f t="shared" si="0"/>
        <v>63.979147226128788</v>
      </c>
      <c r="G20" s="11">
        <f t="shared" si="1"/>
        <v>63.93137772197214</v>
      </c>
      <c r="H20" s="9">
        <f>SUM(H3:H19)</f>
        <v>1804789.1459999999</v>
      </c>
      <c r="I20" s="11">
        <f t="shared" si="2"/>
        <v>84.164115534857046</v>
      </c>
      <c r="J20" s="1"/>
    </row>
    <row r="21" spans="1:10" ht="30" x14ac:dyDescent="0.25">
      <c r="A21" s="5" t="s">
        <v>17</v>
      </c>
      <c r="B21" s="6" t="s">
        <v>38</v>
      </c>
      <c r="C21" s="12">
        <v>303154.49599999998</v>
      </c>
      <c r="D21" s="12">
        <v>308589.049</v>
      </c>
      <c r="E21" s="7">
        <v>224324.74299999999</v>
      </c>
      <c r="F21" s="7">
        <f t="shared" si="0"/>
        <v>73.996838562473442</v>
      </c>
      <c r="G21" s="7">
        <f t="shared" si="1"/>
        <v>72.693682334786942</v>
      </c>
      <c r="H21" s="7">
        <v>299638.64399999997</v>
      </c>
      <c r="I21" s="7">
        <f t="shared" si="2"/>
        <v>74.865090832542947</v>
      </c>
      <c r="J21" s="1"/>
    </row>
    <row r="22" spans="1:10" x14ac:dyDescent="0.25">
      <c r="A22" s="10"/>
      <c r="B22" s="8" t="s">
        <v>18</v>
      </c>
      <c r="C22" s="9">
        <f>C20+C21</f>
        <v>2677341.8489999995</v>
      </c>
      <c r="D22" s="9">
        <f t="shared" ref="D22:E22" si="3">D20+D21</f>
        <v>2684550.3940000003</v>
      </c>
      <c r="E22" s="9">
        <f t="shared" si="3"/>
        <v>1743309.5649999997</v>
      </c>
      <c r="F22" s="11">
        <f t="shared" si="0"/>
        <v>65.113446967974397</v>
      </c>
      <c r="G22" s="11">
        <f t="shared" si="1"/>
        <v>64.938604575884128</v>
      </c>
      <c r="H22" s="9">
        <f t="shared" ref="H22" si="4">H20+H21</f>
        <v>2104427.79</v>
      </c>
      <c r="I22" s="11">
        <f t="shared" si="2"/>
        <v>82.840075258652604</v>
      </c>
      <c r="J22" s="1"/>
    </row>
    <row r="23" spans="1:10" s="3" customFormat="1" x14ac:dyDescent="0.25">
      <c r="A23" s="20"/>
      <c r="B23" s="21"/>
      <c r="C23" s="21"/>
      <c r="D23" s="21"/>
      <c r="E23" s="21"/>
      <c r="F23" s="21"/>
      <c r="G23" s="21"/>
      <c r="H23" s="21"/>
      <c r="I23" s="21"/>
    </row>
    <row r="24" spans="1:10" s="3" customFormat="1" ht="32.1" customHeight="1" x14ac:dyDescent="0.25">
      <c r="A24" s="18"/>
      <c r="B24" s="19"/>
      <c r="C24" s="19"/>
      <c r="D24" s="19"/>
      <c r="E24" s="19"/>
      <c r="F24" s="19"/>
      <c r="G24" s="19"/>
      <c r="H24" s="19"/>
      <c r="I24" s="19"/>
    </row>
    <row r="25" spans="1:10" s="3" customFormat="1" ht="15.95" customHeight="1" x14ac:dyDescent="0.25">
      <c r="A25" s="18"/>
      <c r="B25" s="19"/>
      <c r="C25" s="19"/>
      <c r="D25" s="19"/>
      <c r="E25" s="19"/>
      <c r="F25" s="19"/>
      <c r="G25" s="19"/>
      <c r="H25" s="19"/>
      <c r="I25" s="19"/>
    </row>
    <row r="26" spans="1:10" s="3" customFormat="1" ht="32.1" customHeight="1" x14ac:dyDescent="0.25">
      <c r="A26" s="18"/>
      <c r="B26" s="19"/>
      <c r="C26" s="19"/>
      <c r="D26" s="19"/>
      <c r="E26" s="19"/>
      <c r="F26" s="19"/>
      <c r="G26" s="19"/>
      <c r="H26" s="19"/>
      <c r="I26" s="19"/>
    </row>
    <row r="27" spans="1:10" s="3" customFormat="1" ht="32.1" customHeight="1" x14ac:dyDescent="0.25">
      <c r="A27" s="18"/>
      <c r="B27" s="19"/>
      <c r="C27" s="19"/>
      <c r="D27" s="19"/>
      <c r="E27" s="19"/>
      <c r="F27" s="19"/>
      <c r="G27" s="19"/>
      <c r="H27" s="19"/>
      <c r="I27" s="19"/>
    </row>
    <row r="28" spans="1:10" s="3" customFormat="1" x14ac:dyDescent="0.25"/>
  </sheetData>
  <mergeCells count="6">
    <mergeCell ref="A27:I27"/>
    <mergeCell ref="A1:H1"/>
    <mergeCell ref="A23:I23"/>
    <mergeCell ref="A24:I24"/>
    <mergeCell ref="A25:I25"/>
    <mergeCell ref="A26:I26"/>
  </mergeCells>
  <pageMargins left="0.7" right="0.7" top="0.75" bottom="0.75" header="0.3" footer="0.3"/>
  <pageSetup paperSize="9" scale="92" fitToHeight="0" orientation="landscape" verticalDpi="0" r:id="rId1"/>
  <headerFooter differentFirst="1">
    <oddFooter>&amp;C&amp;"Calibri,обычный"&amp;K000000&amp;P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 квартал 2024</vt:lpstr>
      <vt:lpstr>'3 квартал 2024'!Заголовки_для_печати</vt:lpstr>
      <vt:lpstr>'3 квартал 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Тимофеева Ольга Ивановна</dc:creator>
  <cp:lastModifiedBy>Тихонова</cp:lastModifiedBy>
  <dcterms:created xsi:type="dcterms:W3CDTF">2022-11-26T04:43:25Z</dcterms:created>
  <dcterms:modified xsi:type="dcterms:W3CDTF">2024-10-09T04:13:41Z</dcterms:modified>
</cp:coreProperties>
</file>